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00795\Documents\GitHub\DataAnalytics\"/>
    </mc:Choice>
  </mc:AlternateContent>
  <xr:revisionPtr revIDLastSave="0" documentId="13_ncr:1_{C5F68ABD-2FD4-4F20-9583-5DE103EFC969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Exhibits" sheetId="1" r:id="rId1"/>
    <sheet name="Demand" sheetId="2" r:id="rId2"/>
    <sheet name="RefineryCosts" sheetId="3" r:id="rId3"/>
    <sheet name="VariableCosts" sheetId="4" r:id="rId4"/>
    <sheet name="TankerUsageFactors" sheetId="5" r:id="rId5"/>
    <sheet name="Suppl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F3" i="3"/>
  <c r="F2" i="3"/>
  <c r="C6" i="2"/>
  <c r="B6" i="2"/>
  <c r="E23" i="1" l="1"/>
  <c r="E22" i="1"/>
  <c r="E21" i="1"/>
  <c r="E20" i="1"/>
  <c r="E16" i="1"/>
  <c r="E17" i="1"/>
  <c r="E18" i="1"/>
  <c r="E15" i="1"/>
  <c r="C9" i="1"/>
  <c r="B9" i="1"/>
</calcChain>
</file>

<file path=xl/sharedStrings.xml><?xml version="1.0" encoding="utf-8"?>
<sst xmlns="http://schemas.openxmlformats.org/spreadsheetml/2006/main" count="114" uniqueCount="54">
  <si>
    <t>1996 Demand (Thousands B/D)</t>
  </si>
  <si>
    <t>Area</t>
  </si>
  <si>
    <t>Gasoline</t>
  </si>
  <si>
    <t>Distillate</t>
  </si>
  <si>
    <t>Australia</t>
  </si>
  <si>
    <t>Japan</t>
  </si>
  <si>
    <t>New Zealand</t>
  </si>
  <si>
    <t>Total</t>
  </si>
  <si>
    <t>Refinery Costs and Yields</t>
  </si>
  <si>
    <t>Location, Crude, PI</t>
  </si>
  <si>
    <t>Cost of Crude</t>
  </si>
  <si>
    <t>Inc. Ship. Cost</t>
  </si>
  <si>
    <t>Inc. Ref. Cost</t>
  </si>
  <si>
    <t>Total Costs</t>
  </si>
  <si>
    <t>per BBL Crude Input)</t>
  </si>
  <si>
    <t>Trans World Oil Case Data</t>
  </si>
  <si>
    <t>Variable Cost of Shipments ($/BBL)</t>
  </si>
  <si>
    <t>Yields (BBL Output</t>
  </si>
  <si>
    <t>From / To</t>
  </si>
  <si>
    <t>US</t>
  </si>
  <si>
    <t>Philippines</t>
  </si>
  <si>
    <t>Tanker Usage Factors (Fraction of Standard-Sized Tanker Needed to Deliver 1000 B/D)</t>
  </si>
  <si>
    <t>Between</t>
  </si>
  <si>
    <t>Iran</t>
  </si>
  <si>
    <t>Borneo</t>
  </si>
  <si>
    <t>N/A</t>
  </si>
  <si>
    <t xml:space="preserve">  Brunei Crude, Low (BLA)</t>
  </si>
  <si>
    <t xml:space="preserve">  Brunei Crude, High (BHA)</t>
  </si>
  <si>
    <t xml:space="preserve">  Iran Crude, Low (ILA)</t>
  </si>
  <si>
    <t xml:space="preserve">  Iran Crude, High (IHA)</t>
  </si>
  <si>
    <t xml:space="preserve">  Brunei Crude, Low (BLJ)</t>
  </si>
  <si>
    <t xml:space="preserve">  Brunei Crude, High (BHJ)</t>
  </si>
  <si>
    <t xml:space="preserve">  Iran Crude, Low (ILJ)</t>
  </si>
  <si>
    <t xml:space="preserve">  Iran Crude, High (IHJ)</t>
  </si>
  <si>
    <t>Tanker Lease Cost ($000/day)</t>
  </si>
  <si>
    <t>US Distillate Cost ($/BBL)</t>
  </si>
  <si>
    <t>Supply</t>
  </si>
  <si>
    <t>US Distillate</t>
  </si>
  <si>
    <t>BBL/Day</t>
  </si>
  <si>
    <t>Brunei (Borneo)</t>
  </si>
  <si>
    <t>Type</t>
  </si>
  <si>
    <t>Fixed</t>
  </si>
  <si>
    <t>Available</t>
  </si>
  <si>
    <t>Brunei Crude, Low (BLA)</t>
  </si>
  <si>
    <t>Brunei Crude, High (BHA)</t>
  </si>
  <si>
    <t>Brunei Crude, Low (BLJ)</t>
  </si>
  <si>
    <t>Brunei Crude, High (BHJ)</t>
  </si>
  <si>
    <t>Iran Crude, Low (ILA)</t>
  </si>
  <si>
    <t>Iran Crude, High (IHA)</t>
  </si>
  <si>
    <t>Iran Crude, Low (ILJ)</t>
  </si>
  <si>
    <t>Iran Crude, High (IHJ)</t>
  </si>
  <si>
    <t>Country</t>
  </si>
  <si>
    <t>Gasoline Yield per Crude BBL</t>
  </si>
  <si>
    <t>Distillate Yield per Crude 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</si>
</sst>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28" workbookViewId="0">
      <selection activeCell="A42" sqref="A42:C45"/>
    </sheetView>
  </sheetViews>
  <sheetFormatPr defaultRowHeight="14.4" x14ac:dyDescent="0.3"/>
  <cols>
    <col min="1" max="1" width="29.5546875" customWidth="1"/>
    <col min="2" max="2" width="13.5546875" customWidth="1"/>
    <col min="3" max="3" width="14" customWidth="1"/>
    <col min="4" max="4" width="13.5546875" customWidth="1"/>
    <col min="5" max="5" width="11" customWidth="1"/>
  </cols>
  <sheetData>
    <row r="1" spans="1:7" x14ac:dyDescent="0.3">
      <c r="A1" s="1" t="s">
        <v>15</v>
      </c>
    </row>
    <row r="3" spans="1:7" x14ac:dyDescent="0.3">
      <c r="A3" s="1" t="s">
        <v>0</v>
      </c>
      <c r="B3" s="1"/>
      <c r="C3" s="1"/>
    </row>
    <row r="4" spans="1:7" x14ac:dyDescent="0.3">
      <c r="A4" s="8" t="s">
        <v>1</v>
      </c>
      <c r="B4" s="7" t="s">
        <v>2</v>
      </c>
      <c r="C4" s="7" t="s">
        <v>3</v>
      </c>
    </row>
    <row r="5" spans="1:7" x14ac:dyDescent="0.3">
      <c r="A5" s="1" t="s">
        <v>4</v>
      </c>
      <c r="B5" s="3">
        <v>9</v>
      </c>
      <c r="C5" s="3">
        <v>21</v>
      </c>
    </row>
    <row r="6" spans="1:7" x14ac:dyDescent="0.3">
      <c r="A6" s="1" t="s">
        <v>5</v>
      </c>
      <c r="B6" s="3">
        <v>3</v>
      </c>
      <c r="C6" s="3">
        <v>12</v>
      </c>
    </row>
    <row r="7" spans="1:7" x14ac:dyDescent="0.3">
      <c r="A7" s="1" t="s">
        <v>20</v>
      </c>
      <c r="B7" s="3">
        <v>5</v>
      </c>
      <c r="C7" s="3">
        <v>8</v>
      </c>
    </row>
    <row r="8" spans="1:7" x14ac:dyDescent="0.3">
      <c r="A8" s="1" t="s">
        <v>6</v>
      </c>
      <c r="B8" s="3">
        <v>5.4</v>
      </c>
      <c r="C8" s="3">
        <v>8.6999999999999993</v>
      </c>
    </row>
    <row r="9" spans="1:7" x14ac:dyDescent="0.3">
      <c r="A9" s="1" t="s">
        <v>7</v>
      </c>
      <c r="B9">
        <f>SUM(B5:B8)</f>
        <v>22.4</v>
      </c>
      <c r="C9">
        <f>SUM(C5:C8)</f>
        <v>49.7</v>
      </c>
    </row>
    <row r="10" spans="1:7" x14ac:dyDescent="0.3">
      <c r="A10" s="1"/>
    </row>
    <row r="11" spans="1:7" x14ac:dyDescent="0.3">
      <c r="B11" s="1"/>
      <c r="C11" s="1"/>
      <c r="D11" s="1"/>
      <c r="E11" s="1"/>
      <c r="F11" s="1" t="s">
        <v>17</v>
      </c>
      <c r="G11" s="1"/>
    </row>
    <row r="12" spans="1:7" x14ac:dyDescent="0.3">
      <c r="A12" s="1" t="s">
        <v>8</v>
      </c>
      <c r="B12" s="1"/>
      <c r="C12" s="1"/>
      <c r="D12" s="1"/>
      <c r="E12" s="1"/>
      <c r="F12" s="1" t="s">
        <v>14</v>
      </c>
      <c r="G12" s="1"/>
    </row>
    <row r="13" spans="1:7" x14ac:dyDescent="0.3">
      <c r="A13" s="8" t="s">
        <v>9</v>
      </c>
      <c r="B13" s="7" t="s">
        <v>10</v>
      </c>
      <c r="C13" s="7" t="s">
        <v>11</v>
      </c>
      <c r="D13" s="7" t="s">
        <v>12</v>
      </c>
      <c r="E13" s="7" t="s">
        <v>13</v>
      </c>
      <c r="F13" s="7" t="s">
        <v>2</v>
      </c>
      <c r="G13" s="7" t="s">
        <v>3</v>
      </c>
    </row>
    <row r="14" spans="1:7" x14ac:dyDescent="0.3">
      <c r="A14" s="1" t="s">
        <v>4</v>
      </c>
    </row>
    <row r="15" spans="1:7" x14ac:dyDescent="0.3">
      <c r="A15" s="1" t="s">
        <v>26</v>
      </c>
      <c r="B15" s="2">
        <v>20.5</v>
      </c>
      <c r="C15" s="2">
        <v>0.78</v>
      </c>
      <c r="D15" s="2">
        <v>0.36</v>
      </c>
      <c r="E15" s="2">
        <f>SUM(B15:D15)</f>
        <v>21.64</v>
      </c>
      <c r="F15" s="4">
        <v>0.25900000000000001</v>
      </c>
      <c r="G15" s="5">
        <v>0.68799999999999994</v>
      </c>
    </row>
    <row r="16" spans="1:7" x14ac:dyDescent="0.3">
      <c r="A16" s="1" t="s">
        <v>27</v>
      </c>
      <c r="B16" s="2">
        <v>20.5</v>
      </c>
      <c r="C16" s="2">
        <v>0.78</v>
      </c>
      <c r="D16" s="2">
        <v>0.84</v>
      </c>
      <c r="E16" s="2">
        <f t="shared" ref="E16:E18" si="0">SUM(B16:D16)</f>
        <v>22.12</v>
      </c>
      <c r="F16" s="4">
        <v>0.36499999999999999</v>
      </c>
      <c r="G16" s="5">
        <v>0.57299999999999995</v>
      </c>
    </row>
    <row r="17" spans="1:7" x14ac:dyDescent="0.3">
      <c r="A17" s="1" t="s">
        <v>28</v>
      </c>
      <c r="B17" s="2">
        <v>18.5</v>
      </c>
      <c r="C17" s="2">
        <v>1.86</v>
      </c>
      <c r="D17" s="2">
        <v>0.45</v>
      </c>
      <c r="E17" s="2">
        <f t="shared" si="0"/>
        <v>20.81</v>
      </c>
      <c r="F17" s="4">
        <v>0.186</v>
      </c>
      <c r="G17" s="5">
        <v>0.73199999999999998</v>
      </c>
    </row>
    <row r="18" spans="1:7" x14ac:dyDescent="0.3">
      <c r="A18" s="1" t="s">
        <v>29</v>
      </c>
      <c r="B18" s="2">
        <v>18.5</v>
      </c>
      <c r="C18" s="2">
        <v>1.86</v>
      </c>
      <c r="D18" s="2">
        <v>0.9</v>
      </c>
      <c r="E18" s="2">
        <f t="shared" si="0"/>
        <v>21.259999999999998</v>
      </c>
      <c r="F18" s="4">
        <v>0.312</v>
      </c>
      <c r="G18" s="5">
        <v>0.60799999999999998</v>
      </c>
    </row>
    <row r="19" spans="1:7" x14ac:dyDescent="0.3">
      <c r="A19" s="1" t="s">
        <v>5</v>
      </c>
      <c r="B19" s="2"/>
      <c r="C19" s="2"/>
      <c r="D19" s="2"/>
      <c r="E19" s="2"/>
      <c r="F19" s="5"/>
      <c r="G19" s="5"/>
    </row>
    <row r="20" spans="1:7" x14ac:dyDescent="0.3">
      <c r="A20" s="1" t="s">
        <v>30</v>
      </c>
      <c r="B20" s="2">
        <v>20.5</v>
      </c>
      <c r="C20" s="2">
        <v>0.72</v>
      </c>
      <c r="D20" s="2">
        <v>0.48</v>
      </c>
      <c r="E20" s="2">
        <f>SUM(B20:D20)</f>
        <v>21.7</v>
      </c>
      <c r="F20" s="4">
        <v>0.25900000000000001</v>
      </c>
      <c r="G20" s="5">
        <v>0.68799999999999994</v>
      </c>
    </row>
    <row r="21" spans="1:7" x14ac:dyDescent="0.3">
      <c r="A21" s="1" t="s">
        <v>31</v>
      </c>
      <c r="B21" s="2">
        <v>20.5</v>
      </c>
      <c r="C21" s="2">
        <v>0.72</v>
      </c>
      <c r="D21" s="2">
        <v>1.02</v>
      </c>
      <c r="E21" s="2">
        <f t="shared" ref="E21:E23" si="1">SUM(B21:D21)</f>
        <v>22.24</v>
      </c>
      <c r="F21" s="4">
        <v>0.35</v>
      </c>
      <c r="G21" s="5">
        <v>0.58799999999999997</v>
      </c>
    </row>
    <row r="22" spans="1:7" x14ac:dyDescent="0.3">
      <c r="A22" s="1" t="s">
        <v>32</v>
      </c>
      <c r="B22" s="2">
        <v>18.5</v>
      </c>
      <c r="C22" s="2">
        <v>1.77</v>
      </c>
      <c r="D22" s="2">
        <v>0.6</v>
      </c>
      <c r="E22" s="2">
        <f t="shared" si="1"/>
        <v>20.87</v>
      </c>
      <c r="F22" s="4">
        <v>0.186</v>
      </c>
      <c r="G22" s="5">
        <v>0.73199999999999998</v>
      </c>
    </row>
    <row r="23" spans="1:7" x14ac:dyDescent="0.3">
      <c r="A23" s="1" t="s">
        <v>33</v>
      </c>
      <c r="B23" s="2">
        <v>18.5</v>
      </c>
      <c r="C23" s="2">
        <v>1.77</v>
      </c>
      <c r="D23" s="2">
        <v>1.17</v>
      </c>
      <c r="E23" s="2">
        <f t="shared" si="1"/>
        <v>21.439999999999998</v>
      </c>
      <c r="F23" s="4">
        <v>0.3</v>
      </c>
      <c r="G23" s="5">
        <v>0.62</v>
      </c>
    </row>
    <row r="26" spans="1:7" x14ac:dyDescent="0.3">
      <c r="A26" s="1" t="s">
        <v>16</v>
      </c>
    </row>
    <row r="27" spans="1:7" x14ac:dyDescent="0.3">
      <c r="A27" s="8" t="s">
        <v>18</v>
      </c>
      <c r="B27" s="7" t="s">
        <v>6</v>
      </c>
      <c r="C27" s="7" t="s">
        <v>20</v>
      </c>
    </row>
    <row r="28" spans="1:7" x14ac:dyDescent="0.3">
      <c r="A28" s="1" t="s">
        <v>4</v>
      </c>
      <c r="B28" s="2">
        <v>0.3</v>
      </c>
      <c r="C28" s="2">
        <v>0.45</v>
      </c>
    </row>
    <row r="29" spans="1:7" x14ac:dyDescent="0.3">
      <c r="A29" s="1" t="s">
        <v>5</v>
      </c>
      <c r="B29" s="2">
        <v>0.3</v>
      </c>
      <c r="C29" s="2">
        <v>0.6</v>
      </c>
    </row>
    <row r="30" spans="1:7" x14ac:dyDescent="0.3">
      <c r="A30" s="1" t="s">
        <v>19</v>
      </c>
      <c r="B30" s="2">
        <v>2.1</v>
      </c>
      <c r="C30" s="2">
        <v>1.65</v>
      </c>
    </row>
    <row r="32" spans="1:7" x14ac:dyDescent="0.3">
      <c r="A32" s="1" t="s">
        <v>21</v>
      </c>
    </row>
    <row r="33" spans="1:4" x14ac:dyDescent="0.3">
      <c r="A33" s="8" t="s">
        <v>22</v>
      </c>
      <c r="B33" s="7" t="s">
        <v>4</v>
      </c>
      <c r="C33" s="7" t="s">
        <v>5</v>
      </c>
      <c r="D33" s="7" t="s">
        <v>19</v>
      </c>
    </row>
    <row r="34" spans="1:4" x14ac:dyDescent="0.3">
      <c r="A34" s="1" t="s">
        <v>23</v>
      </c>
      <c r="B34">
        <v>0.12</v>
      </c>
      <c r="C34">
        <v>0.11</v>
      </c>
      <c r="D34" s="6" t="s">
        <v>25</v>
      </c>
    </row>
    <row r="35" spans="1:4" x14ac:dyDescent="0.3">
      <c r="A35" s="1" t="s">
        <v>24</v>
      </c>
      <c r="B35">
        <v>0.05</v>
      </c>
      <c r="C35">
        <v>4.4999999999999998E-2</v>
      </c>
      <c r="D35" s="6" t="s">
        <v>25</v>
      </c>
    </row>
    <row r="36" spans="1:4" x14ac:dyDescent="0.3">
      <c r="A36" s="1" t="s">
        <v>20</v>
      </c>
      <c r="B36">
        <v>0.02</v>
      </c>
      <c r="C36">
        <v>0.01</v>
      </c>
      <c r="D36">
        <v>0.15</v>
      </c>
    </row>
    <row r="37" spans="1:4" x14ac:dyDescent="0.3">
      <c r="A37" s="1" t="s">
        <v>6</v>
      </c>
      <c r="B37">
        <v>0.01</v>
      </c>
      <c r="C37">
        <v>0.06</v>
      </c>
      <c r="D37">
        <v>0.18</v>
      </c>
    </row>
    <row r="39" spans="1:4" x14ac:dyDescent="0.3">
      <c r="A39" s="1" t="s">
        <v>34</v>
      </c>
      <c r="B39" s="9">
        <v>8.6</v>
      </c>
    </row>
    <row r="40" spans="1:4" x14ac:dyDescent="0.3">
      <c r="A40" s="1" t="s">
        <v>35</v>
      </c>
      <c r="B40" s="9">
        <v>19.8</v>
      </c>
    </row>
    <row r="42" spans="1:4" x14ac:dyDescent="0.3">
      <c r="A42" s="1" t="s">
        <v>36</v>
      </c>
      <c r="B42" s="7" t="s">
        <v>38</v>
      </c>
      <c r="C42" s="7" t="s">
        <v>40</v>
      </c>
    </row>
    <row r="43" spans="1:4" x14ac:dyDescent="0.3">
      <c r="A43" s="1" t="s">
        <v>39</v>
      </c>
      <c r="B43" s="6">
        <v>40000</v>
      </c>
      <c r="C43" s="6" t="s">
        <v>41</v>
      </c>
    </row>
    <row r="44" spans="1:4" x14ac:dyDescent="0.3">
      <c r="A44" s="1" t="s">
        <v>23</v>
      </c>
      <c r="B44" s="6">
        <v>60000</v>
      </c>
      <c r="C44" s="6" t="s">
        <v>42</v>
      </c>
    </row>
    <row r="45" spans="1:4" x14ac:dyDescent="0.3">
      <c r="A45" s="1" t="s">
        <v>37</v>
      </c>
      <c r="B45" s="6">
        <v>12000</v>
      </c>
      <c r="C45" s="6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C48-06C1-4DFC-B7D1-9183AFEA4192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s="8" t="s">
        <v>1</v>
      </c>
      <c r="B1" s="7" t="s">
        <v>2</v>
      </c>
      <c r="C1" s="7" t="s">
        <v>3</v>
      </c>
    </row>
    <row r="2" spans="1:3" x14ac:dyDescent="0.3">
      <c r="A2" s="1" t="s">
        <v>4</v>
      </c>
      <c r="B2" s="3">
        <v>9</v>
      </c>
      <c r="C2" s="3">
        <v>21</v>
      </c>
    </row>
    <row r="3" spans="1:3" x14ac:dyDescent="0.3">
      <c r="A3" s="1" t="s">
        <v>5</v>
      </c>
      <c r="B3" s="3">
        <v>3</v>
      </c>
      <c r="C3" s="3">
        <v>12</v>
      </c>
    </row>
    <row r="4" spans="1:3" x14ac:dyDescent="0.3">
      <c r="A4" s="1" t="s">
        <v>20</v>
      </c>
      <c r="B4" s="3">
        <v>5</v>
      </c>
      <c r="C4" s="3">
        <v>8</v>
      </c>
    </row>
    <row r="5" spans="1:3" x14ac:dyDescent="0.3">
      <c r="A5" s="1" t="s">
        <v>6</v>
      </c>
      <c r="B5" s="3">
        <v>5.4</v>
      </c>
      <c r="C5" s="3">
        <v>8.6999999999999993</v>
      </c>
    </row>
    <row r="6" spans="1:3" x14ac:dyDescent="0.3">
      <c r="A6" s="1" t="s">
        <v>7</v>
      </c>
      <c r="B6">
        <f>SUM(B2:B5)</f>
        <v>22.4</v>
      </c>
      <c r="C6">
        <f>SUM(C2:C5)</f>
        <v>49.7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7FF8-E9EC-445C-A098-BD3F655DF9EC}">
  <dimension ref="A1:H9"/>
  <sheetViews>
    <sheetView tabSelected="1" workbookViewId="0">
      <selection activeCell="G2" sqref="G2"/>
    </sheetView>
  </sheetViews>
  <sheetFormatPr defaultRowHeight="14.4" x14ac:dyDescent="0.3"/>
  <cols>
    <col min="1" max="1" width="22.33203125" bestFit="1" customWidth="1"/>
    <col min="2" max="2" width="8.33203125" bestFit="1" customWidth="1"/>
    <col min="3" max="3" width="12.33203125" bestFit="1" customWidth="1"/>
    <col min="4" max="4" width="12.88671875" bestFit="1" customWidth="1"/>
    <col min="5" max="5" width="12" bestFit="1" customWidth="1"/>
    <col min="6" max="6" width="10.109375" bestFit="1" customWidth="1"/>
    <col min="7" max="8" width="8.109375" bestFit="1" customWidth="1"/>
  </cols>
  <sheetData>
    <row r="1" spans="1:8" x14ac:dyDescent="0.3">
      <c r="A1" s="10" t="s">
        <v>9</v>
      </c>
      <c r="B1" s="10" t="s">
        <v>51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52</v>
      </c>
      <c r="H1" s="10" t="s">
        <v>53</v>
      </c>
    </row>
    <row r="2" spans="1:8" x14ac:dyDescent="0.3">
      <c r="A2" s="11" t="s">
        <v>43</v>
      </c>
      <c r="B2" s="11" t="s">
        <v>4</v>
      </c>
      <c r="C2" s="2">
        <v>20.5</v>
      </c>
      <c r="D2" s="2">
        <v>0.78</v>
      </c>
      <c r="E2" s="2">
        <v>0.36</v>
      </c>
      <c r="F2" s="2">
        <f>SUM(C2:E2)</f>
        <v>21.64</v>
      </c>
      <c r="G2" s="4">
        <v>0.25900000000000001</v>
      </c>
      <c r="H2" s="5">
        <v>0.68799999999999994</v>
      </c>
    </row>
    <row r="3" spans="1:8" x14ac:dyDescent="0.3">
      <c r="A3" s="11" t="s">
        <v>44</v>
      </c>
      <c r="B3" s="11" t="s">
        <v>4</v>
      </c>
      <c r="C3" s="2">
        <v>20.5</v>
      </c>
      <c r="D3" s="2">
        <v>0.78</v>
      </c>
      <c r="E3" s="2">
        <v>0.84</v>
      </c>
      <c r="F3" s="2">
        <f t="shared" ref="F3:F5" si="0">SUM(C3:E3)</f>
        <v>22.12</v>
      </c>
      <c r="G3" s="4">
        <v>0.36499999999999999</v>
      </c>
      <c r="H3" s="5">
        <v>0.57299999999999995</v>
      </c>
    </row>
    <row r="4" spans="1:8" x14ac:dyDescent="0.3">
      <c r="A4" s="11" t="s">
        <v>47</v>
      </c>
      <c r="B4" s="11" t="s">
        <v>4</v>
      </c>
      <c r="C4" s="2">
        <v>18.5</v>
      </c>
      <c r="D4" s="2">
        <v>1.86</v>
      </c>
      <c r="E4" s="2">
        <v>0.45</v>
      </c>
      <c r="F4" s="2">
        <f t="shared" si="0"/>
        <v>20.81</v>
      </c>
      <c r="G4" s="4">
        <v>0.186</v>
      </c>
      <c r="H4" s="5">
        <v>0.73199999999999998</v>
      </c>
    </row>
    <row r="5" spans="1:8" x14ac:dyDescent="0.3">
      <c r="A5" s="11" t="s">
        <v>48</v>
      </c>
      <c r="B5" s="11" t="s">
        <v>4</v>
      </c>
      <c r="C5" s="2">
        <v>18.5</v>
      </c>
      <c r="D5" s="2">
        <v>1.86</v>
      </c>
      <c r="E5" s="2">
        <v>0.9</v>
      </c>
      <c r="F5" s="2">
        <f t="shared" si="0"/>
        <v>21.259999999999998</v>
      </c>
      <c r="G5" s="4">
        <v>0.312</v>
      </c>
      <c r="H5" s="5">
        <v>0.60799999999999998</v>
      </c>
    </row>
    <row r="6" spans="1:8" x14ac:dyDescent="0.3">
      <c r="A6" s="11" t="s">
        <v>45</v>
      </c>
      <c r="B6" s="11" t="s">
        <v>5</v>
      </c>
      <c r="C6" s="2">
        <v>20.5</v>
      </c>
      <c r="D6" s="2">
        <v>0.72</v>
      </c>
      <c r="E6" s="2">
        <v>0.48</v>
      </c>
      <c r="F6" s="2">
        <f>SUM(C6:E6)</f>
        <v>21.7</v>
      </c>
      <c r="G6" s="4">
        <v>0.25900000000000001</v>
      </c>
      <c r="H6" s="5">
        <v>0.68799999999999994</v>
      </c>
    </row>
    <row r="7" spans="1:8" x14ac:dyDescent="0.3">
      <c r="A7" s="11" t="s">
        <v>46</v>
      </c>
      <c r="B7" s="11" t="s">
        <v>5</v>
      </c>
      <c r="C7" s="2">
        <v>20.5</v>
      </c>
      <c r="D7" s="2">
        <v>0.72</v>
      </c>
      <c r="E7" s="2">
        <v>1.02</v>
      </c>
      <c r="F7" s="2">
        <f t="shared" ref="F7:F9" si="1">SUM(C7:E7)</f>
        <v>22.24</v>
      </c>
      <c r="G7" s="4">
        <v>0.35</v>
      </c>
      <c r="H7" s="5">
        <v>0.58799999999999997</v>
      </c>
    </row>
    <row r="8" spans="1:8" x14ac:dyDescent="0.3">
      <c r="A8" s="11" t="s">
        <v>49</v>
      </c>
      <c r="B8" s="11" t="s">
        <v>5</v>
      </c>
      <c r="C8" s="2">
        <v>18.5</v>
      </c>
      <c r="D8" s="2">
        <v>1.77</v>
      </c>
      <c r="E8" s="2">
        <v>0.6</v>
      </c>
      <c r="F8" s="2">
        <f t="shared" si="1"/>
        <v>20.87</v>
      </c>
      <c r="G8" s="4">
        <v>0.186</v>
      </c>
      <c r="H8" s="5">
        <v>0.73199999999999998</v>
      </c>
    </row>
    <row r="9" spans="1:8" x14ac:dyDescent="0.3">
      <c r="A9" s="11" t="s">
        <v>50</v>
      </c>
      <c r="B9" s="11" t="s">
        <v>5</v>
      </c>
      <c r="C9" s="2">
        <v>18.5</v>
      </c>
      <c r="D9" s="2">
        <v>1.77</v>
      </c>
      <c r="E9" s="2">
        <v>1.17</v>
      </c>
      <c r="F9" s="2">
        <f t="shared" si="1"/>
        <v>21.439999999999998</v>
      </c>
      <c r="G9" s="4">
        <v>0.3</v>
      </c>
      <c r="H9" s="5">
        <v>0.62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1D5-6C4E-489E-8334-04796B2CE40E}">
  <dimension ref="A1:C4"/>
  <sheetViews>
    <sheetView workbookViewId="0">
      <selection activeCell="B9" sqref="B9"/>
    </sheetView>
  </sheetViews>
  <sheetFormatPr defaultRowHeight="14.4" x14ac:dyDescent="0.3"/>
  <sheetData>
    <row r="1" spans="1:3" x14ac:dyDescent="0.3">
      <c r="A1" s="8" t="s">
        <v>18</v>
      </c>
      <c r="B1" s="7" t="s">
        <v>6</v>
      </c>
      <c r="C1" s="7" t="s">
        <v>20</v>
      </c>
    </row>
    <row r="2" spans="1:3" x14ac:dyDescent="0.3">
      <c r="A2" s="1" t="s">
        <v>4</v>
      </c>
      <c r="B2" s="2">
        <v>0.3</v>
      </c>
      <c r="C2" s="2">
        <v>0.45</v>
      </c>
    </row>
    <row r="3" spans="1:3" x14ac:dyDescent="0.3">
      <c r="A3" s="1" t="s">
        <v>5</v>
      </c>
      <c r="B3" s="2">
        <v>0.3</v>
      </c>
      <c r="C3" s="2">
        <v>0.6</v>
      </c>
    </row>
    <row r="4" spans="1:3" x14ac:dyDescent="0.3">
      <c r="A4" s="1" t="s">
        <v>19</v>
      </c>
      <c r="B4" s="2">
        <v>2.1</v>
      </c>
      <c r="C4" s="2">
        <v>1.65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3DED-DBFE-4183-B7D5-E4CB77E5EBCB}">
  <dimension ref="A1:D5"/>
  <sheetViews>
    <sheetView workbookViewId="0">
      <selection activeCell="F4" sqref="F4"/>
    </sheetView>
  </sheetViews>
  <sheetFormatPr defaultRowHeight="14.4" x14ac:dyDescent="0.3"/>
  <sheetData>
    <row r="1" spans="1:4" x14ac:dyDescent="0.3">
      <c r="A1" s="8" t="s">
        <v>22</v>
      </c>
      <c r="B1" s="7" t="s">
        <v>4</v>
      </c>
      <c r="C1" s="7" t="s">
        <v>5</v>
      </c>
      <c r="D1" s="7" t="s">
        <v>19</v>
      </c>
    </row>
    <row r="2" spans="1:4" x14ac:dyDescent="0.3">
      <c r="A2" s="1" t="s">
        <v>23</v>
      </c>
      <c r="B2">
        <v>0.12</v>
      </c>
      <c r="C2">
        <v>0.11</v>
      </c>
      <c r="D2" s="6"/>
    </row>
    <row r="3" spans="1:4" x14ac:dyDescent="0.3">
      <c r="A3" s="1" t="s">
        <v>24</v>
      </c>
      <c r="B3">
        <v>0.05</v>
      </c>
      <c r="C3">
        <v>4.4999999999999998E-2</v>
      </c>
      <c r="D3" s="6"/>
    </row>
    <row r="4" spans="1:4" x14ac:dyDescent="0.3">
      <c r="A4" s="1" t="s">
        <v>20</v>
      </c>
      <c r="B4">
        <v>0.02</v>
      </c>
      <c r="C4">
        <v>0.01</v>
      </c>
      <c r="D4">
        <v>0.15</v>
      </c>
    </row>
    <row r="5" spans="1:4" x14ac:dyDescent="0.3">
      <c r="A5" s="1" t="s">
        <v>6</v>
      </c>
      <c r="B5">
        <v>0.01</v>
      </c>
      <c r="C5">
        <v>0.06</v>
      </c>
      <c r="D5">
        <v>0.18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539-D9F4-4CA4-8C21-652520895247}">
  <dimension ref="A1:C4"/>
  <sheetViews>
    <sheetView workbookViewId="0"/>
  </sheetViews>
  <sheetFormatPr defaultRowHeight="14.4" x14ac:dyDescent="0.3"/>
  <sheetData>
    <row r="1" spans="1:3" x14ac:dyDescent="0.3">
      <c r="A1" s="1" t="s">
        <v>36</v>
      </c>
      <c r="B1" s="7" t="s">
        <v>38</v>
      </c>
      <c r="C1" s="7" t="s">
        <v>40</v>
      </c>
    </row>
    <row r="2" spans="1:3" x14ac:dyDescent="0.3">
      <c r="A2" s="1" t="s">
        <v>39</v>
      </c>
      <c r="B2" s="6">
        <v>40000</v>
      </c>
      <c r="C2" s="6" t="s">
        <v>41</v>
      </c>
    </row>
    <row r="3" spans="1:3" x14ac:dyDescent="0.3">
      <c r="A3" s="1" t="s">
        <v>23</v>
      </c>
      <c r="B3" s="6">
        <v>60000</v>
      </c>
      <c r="C3" s="6" t="s">
        <v>42</v>
      </c>
    </row>
    <row r="4" spans="1:3" x14ac:dyDescent="0.3">
      <c r="A4" s="1" t="s">
        <v>37</v>
      </c>
      <c r="B4" s="6">
        <v>12000</v>
      </c>
      <c r="C4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Exhibits</vt:lpstr>
      <vt:lpstr>Demand</vt:lpstr>
      <vt:lpstr>RefineryCosts</vt:lpstr>
      <vt:lpstr>VariableCosts</vt:lpstr>
      <vt:lpstr>TankerUsageFactors</vt:lpstr>
      <vt:lpstr>Supply</vt:lpstr>
    </vt:vector>
  </TitlesOfParts>
  <Company>UNC Kenan Flagler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Olson, Sean [USA]</cp:lastModifiedBy>
  <cp:lastPrinted>2010-01-12T17:36:46Z</cp:lastPrinted>
  <dcterms:created xsi:type="dcterms:W3CDTF">2010-01-12T17:17:03Z</dcterms:created>
  <dcterms:modified xsi:type="dcterms:W3CDTF">2019-08-21T02:55:51Z</dcterms:modified>
</cp:coreProperties>
</file>