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lestar\content\post\2021-09-08-accounts-receivable-review\Financial_Data\"/>
    </mc:Choice>
  </mc:AlternateContent>
  <xr:revisionPtr revIDLastSave="0" documentId="8_{64092F99-AEDB-4EE9-B985-AE527146B262}" xr6:coauthVersionLast="47" xr6:coauthVersionMax="47" xr10:uidLastSave="{00000000-0000-0000-0000-000000000000}"/>
  <bookViews>
    <workbookView xWindow="28680" yWindow="-120" windowWidth="29040" windowHeight="15840" xr2:uid="{B5F796F7-FD24-4E2A-9259-A132B563AE61}"/>
  </bookViews>
  <sheets>
    <sheet name="Sheet1" sheetId="1" r:id="rId1"/>
  </sheets>
  <definedNames>
    <definedName name="_xlnm.Print_Titles" localSheetId="0">Sheet1!$A:$F,Sheet1!$1:$1</definedName>
    <definedName name="QB_COLUMN_2921" localSheetId="0" hidden="1">Sheet1!$G$1</definedName>
    <definedName name="QB_COLUMN_29210" localSheetId="0" hidden="1">Sheet1!$P$1</definedName>
    <definedName name="QB_COLUMN_29211" localSheetId="0" hidden="1">Sheet1!$Q$1</definedName>
    <definedName name="QB_COLUMN_29212" localSheetId="0" hidden="1">Sheet1!$R$1</definedName>
    <definedName name="QB_COLUMN_29213" localSheetId="0" hidden="1">Sheet1!$S$1</definedName>
    <definedName name="QB_COLUMN_29214" localSheetId="0" hidden="1">Sheet1!$T$1</definedName>
    <definedName name="QB_COLUMN_29215" localSheetId="0" hidden="1">Sheet1!$U$1</definedName>
    <definedName name="QB_COLUMN_29216" localSheetId="0" hidden="1">Sheet1!$V$1</definedName>
    <definedName name="QB_COLUMN_29217" localSheetId="0" hidden="1">Sheet1!$W$1</definedName>
    <definedName name="QB_COLUMN_29218" localSheetId="0" hidden="1">Sheet1!$X$1</definedName>
    <definedName name="QB_COLUMN_29219" localSheetId="0" hidden="1">Sheet1!$Y$1</definedName>
    <definedName name="QB_COLUMN_2922" localSheetId="0" hidden="1">Sheet1!$H$1</definedName>
    <definedName name="QB_COLUMN_29220" localSheetId="0" hidden="1">Sheet1!$Z$1</definedName>
    <definedName name="QB_COLUMN_29221" localSheetId="0" hidden="1">Sheet1!$AA$1</definedName>
    <definedName name="QB_COLUMN_29222" localSheetId="0" hidden="1">Sheet1!$AB$1</definedName>
    <definedName name="QB_COLUMN_29223" localSheetId="0" hidden="1">Sheet1!$AC$1</definedName>
    <definedName name="QB_COLUMN_29224" localSheetId="0" hidden="1">Sheet1!$AD$1</definedName>
    <definedName name="QB_COLUMN_29225" localSheetId="0" hidden="1">Sheet1!$AE$1</definedName>
    <definedName name="QB_COLUMN_29226" localSheetId="0" hidden="1">Sheet1!$AF$1</definedName>
    <definedName name="QB_COLUMN_29227" localSheetId="0" hidden="1">Sheet1!$AG$1</definedName>
    <definedName name="QB_COLUMN_29228" localSheetId="0" hidden="1">Sheet1!$AH$1</definedName>
    <definedName name="QB_COLUMN_29229" localSheetId="0" hidden="1">Sheet1!$AI$1</definedName>
    <definedName name="QB_COLUMN_2923" localSheetId="0" hidden="1">Sheet1!$I$1</definedName>
    <definedName name="QB_COLUMN_29230" localSheetId="0" hidden="1">Sheet1!$AJ$1</definedName>
    <definedName name="QB_COLUMN_29231" localSheetId="0" hidden="1">Sheet1!$AK$1</definedName>
    <definedName name="QB_COLUMN_29232" localSheetId="0" hidden="1">Sheet1!$AL$1</definedName>
    <definedName name="QB_COLUMN_29233" localSheetId="0" hidden="1">Sheet1!$AM$1</definedName>
    <definedName name="QB_COLUMN_29234" localSheetId="0" hidden="1">Sheet1!$AN$1</definedName>
    <definedName name="QB_COLUMN_29235" localSheetId="0" hidden="1">Sheet1!$AO$1</definedName>
    <definedName name="QB_COLUMN_29236" localSheetId="0" hidden="1">Sheet1!$AP$1</definedName>
    <definedName name="QB_COLUMN_29237" localSheetId="0" hidden="1">Sheet1!$AQ$1</definedName>
    <definedName name="QB_COLUMN_29238" localSheetId="0" hidden="1">Sheet1!$AR$1</definedName>
    <definedName name="QB_COLUMN_29239" localSheetId="0" hidden="1">Sheet1!$AS$1</definedName>
    <definedName name="QB_COLUMN_2924" localSheetId="0" hidden="1">Sheet1!$J$1</definedName>
    <definedName name="QB_COLUMN_29240" localSheetId="0" hidden="1">Sheet1!$AT$1</definedName>
    <definedName name="QB_COLUMN_29241" localSheetId="0" hidden="1">Sheet1!$AU$1</definedName>
    <definedName name="QB_COLUMN_29242" localSheetId="0" hidden="1">Sheet1!$AV$1</definedName>
    <definedName name="QB_COLUMN_29243" localSheetId="0" hidden="1">Sheet1!$AW$1</definedName>
    <definedName name="QB_COLUMN_29244" localSheetId="0" hidden="1">Sheet1!$AX$1</definedName>
    <definedName name="QB_COLUMN_29245" localSheetId="0" hidden="1">Sheet1!$AY$1</definedName>
    <definedName name="QB_COLUMN_29246" localSheetId="0" hidden="1">Sheet1!$AZ$1</definedName>
    <definedName name="QB_COLUMN_29247" localSheetId="0" hidden="1">Sheet1!$BA$1</definedName>
    <definedName name="QB_COLUMN_29248" localSheetId="0" hidden="1">Sheet1!$BB$1</definedName>
    <definedName name="QB_COLUMN_29249" localSheetId="0" hidden="1">Sheet1!$BC$1</definedName>
    <definedName name="QB_COLUMN_2925" localSheetId="0" hidden="1">Sheet1!$K$1</definedName>
    <definedName name="QB_COLUMN_29250" localSheetId="0" hidden="1">Sheet1!$BD$1</definedName>
    <definedName name="QB_COLUMN_29251" localSheetId="0" hidden="1">Sheet1!$BE$1</definedName>
    <definedName name="QB_COLUMN_29252" localSheetId="0" hidden="1">Sheet1!$BF$1</definedName>
    <definedName name="QB_COLUMN_29253" localSheetId="0" hidden="1">Sheet1!$BG$1</definedName>
    <definedName name="QB_COLUMN_29254" localSheetId="0" hidden="1">Sheet1!$BH$1</definedName>
    <definedName name="QB_COLUMN_2926" localSheetId="0" hidden="1">Sheet1!$L$1</definedName>
    <definedName name="QB_COLUMN_2927" localSheetId="0" hidden="1">Sheet1!$M$1</definedName>
    <definedName name="QB_COLUMN_2928" localSheetId="0" hidden="1">Sheet1!$N$1</definedName>
    <definedName name="QB_COLUMN_2929" localSheetId="0" hidden="1">Sheet1!$O$1</definedName>
    <definedName name="QB_COLUMN_2930" localSheetId="0" hidden="1">Sheet1!$BI$1</definedName>
    <definedName name="QB_DATA_0" localSheetId="0" hidden="1">Sheet1!$4:$4,Sheet1!$5:$5,Sheet1!$6:$6,Sheet1!$7:$7,Sheet1!$8:$8,Sheet1!$9:$9,Sheet1!$10:$10,Sheet1!$13:$13,Sheet1!$14:$14,Sheet1!$15:$15,Sheet1!$16:$16,Sheet1!$17:$17,Sheet1!$19:$19,Sheet1!$20:$20,Sheet1!$21:$21,Sheet1!$22:$22</definedName>
    <definedName name="QB_DATA_1" localSheetId="0" hidden="1">Sheet1!$23:$23,Sheet1!$28:$28,Sheet1!$29:$29,Sheet1!$30:$30,Sheet1!$31:$31,Sheet1!$32:$32,Sheet1!$33:$33,Sheet1!$34:$34,Sheet1!$35:$35,Sheet1!$36:$36,Sheet1!$37:$37,Sheet1!$38:$38,Sheet1!$39:$39,Sheet1!$40:$40,Sheet1!$41:$41,Sheet1!$43:$43</definedName>
    <definedName name="QB_DATA_2" localSheetId="0" hidden="1">Sheet1!$44:$44,Sheet1!$45:$45,Sheet1!$47:$47,Sheet1!$48:$48,Sheet1!$49:$49,Sheet1!$50:$50,Sheet1!$51:$51,Sheet1!$52:$52,Sheet1!$53:$53,Sheet1!$54:$54,Sheet1!$56:$56,Sheet1!$57:$57,Sheet1!$58:$58,Sheet1!$59:$59,Sheet1!$61:$61,Sheet1!$62:$62</definedName>
    <definedName name="QB_DATA_3" localSheetId="0" hidden="1">Sheet1!$63:$63,Sheet1!$64:$64,Sheet1!$65:$65,Sheet1!$66:$66,Sheet1!$67:$67,Sheet1!$68:$68,Sheet1!$69:$69,Sheet1!$70:$70,Sheet1!$71:$71,Sheet1!$72:$72,Sheet1!$73:$73,Sheet1!$78:$78,Sheet1!$79:$79,Sheet1!$80:$80,Sheet1!$81:$81,Sheet1!$82:$82</definedName>
    <definedName name="QB_DATA_4" localSheetId="0" hidden="1">Sheet1!$85:$85,Sheet1!$86:$86</definedName>
    <definedName name="QB_FORMULA_0" localSheetId="0" hidden="1">Sheet1!$BI$4,Sheet1!$BI$5,Sheet1!$BI$6,Sheet1!$BI$7,Sheet1!$BI$8,Sheet1!$BI$9,Sheet1!$BI$10,Sheet1!$G$11,Sheet1!$H$11,Sheet1!$I$11,Sheet1!$J$11,Sheet1!$K$11,Sheet1!$L$11,Sheet1!$M$11,Sheet1!$N$11,Sheet1!$O$11</definedName>
    <definedName name="QB_FORMULA_1" localSheetId="0" hidden="1">Sheet1!$P$11,Sheet1!$Q$11,Sheet1!$R$11,Sheet1!$S$11,Sheet1!$T$11,Sheet1!$U$11,Sheet1!$V$11,Sheet1!$W$11,Sheet1!$X$11,Sheet1!$Y$11,Sheet1!$Z$11,Sheet1!$AA$11,Sheet1!$AB$11,Sheet1!$AC$11,Sheet1!$AD$11,Sheet1!$AE$11</definedName>
    <definedName name="QB_FORMULA_10" localSheetId="0" hidden="1">Sheet1!$AN$25,Sheet1!$AO$25,Sheet1!$AP$25,Sheet1!$AQ$25,Sheet1!$AR$25,Sheet1!$AS$25,Sheet1!$AT$25,Sheet1!$AU$25,Sheet1!$AV$25,Sheet1!$AW$25,Sheet1!$AX$25,Sheet1!$AY$25,Sheet1!$AZ$25,Sheet1!$BA$25,Sheet1!$BB$25,Sheet1!$BC$25</definedName>
    <definedName name="QB_FORMULA_11" localSheetId="0" hidden="1">Sheet1!$BD$25,Sheet1!$BE$25,Sheet1!$BF$25,Sheet1!$BG$25,Sheet1!$BH$25,Sheet1!$BI$25,Sheet1!$G$26,Sheet1!$H$26,Sheet1!$I$26,Sheet1!$J$26,Sheet1!$K$26,Sheet1!$L$26,Sheet1!$M$26,Sheet1!$N$26,Sheet1!$O$26,Sheet1!$P$26</definedName>
    <definedName name="QB_FORMULA_12" localSheetId="0" hidden="1">Sheet1!$Q$26,Sheet1!$R$26,Sheet1!$S$26,Sheet1!$T$26,Sheet1!$U$26,Sheet1!$V$26,Sheet1!$W$26,Sheet1!$X$26,Sheet1!$Y$26,Sheet1!$Z$26,Sheet1!$AA$26,Sheet1!$AB$26,Sheet1!$AC$26,Sheet1!$AD$26,Sheet1!$AE$26,Sheet1!$AF$26</definedName>
    <definedName name="QB_FORMULA_13" localSheetId="0" hidden="1">Sheet1!$AG$26,Sheet1!$AH$26,Sheet1!$AI$26,Sheet1!$AJ$26,Sheet1!$AK$26,Sheet1!$AL$26,Sheet1!$AM$26,Sheet1!$AN$26,Sheet1!$AO$26,Sheet1!$AP$26,Sheet1!$AQ$26,Sheet1!$AR$26,Sheet1!$AS$26,Sheet1!$AT$26,Sheet1!$AU$26,Sheet1!$AV$26</definedName>
    <definedName name="QB_FORMULA_14" localSheetId="0" hidden="1">Sheet1!$AW$26,Sheet1!$AX$26,Sheet1!$AY$26,Sheet1!$AZ$26,Sheet1!$BA$26,Sheet1!$BB$26,Sheet1!$BC$26,Sheet1!$BD$26,Sheet1!$BE$26,Sheet1!$BF$26,Sheet1!$BG$26,Sheet1!$BH$26,Sheet1!$BI$26,Sheet1!$BI$28,Sheet1!$BI$29,Sheet1!$BI$30</definedName>
    <definedName name="QB_FORMULA_15" localSheetId="0" hidden="1">Sheet1!$BI$31,Sheet1!$BI$32,Sheet1!$BI$33,Sheet1!$BI$34,Sheet1!$BI$35,Sheet1!$BI$36,Sheet1!$BI$37,Sheet1!$BI$38,Sheet1!$BI$39,Sheet1!$BI$40,Sheet1!$BI$41,Sheet1!$BI$43,Sheet1!$BI$44,Sheet1!$BI$45,Sheet1!$G$46,Sheet1!$H$46</definedName>
    <definedName name="QB_FORMULA_16" localSheetId="0" hidden="1">Sheet1!$I$46,Sheet1!$J$46,Sheet1!$K$46,Sheet1!$L$46,Sheet1!$M$46,Sheet1!$N$46,Sheet1!$O$46,Sheet1!$P$46,Sheet1!$Q$46,Sheet1!$R$46,Sheet1!$S$46,Sheet1!$T$46,Sheet1!$U$46,Sheet1!$V$46,Sheet1!$W$46,Sheet1!$X$46</definedName>
    <definedName name="QB_FORMULA_17" localSheetId="0" hidden="1">Sheet1!$Y$46,Sheet1!$Z$46,Sheet1!$AA$46,Sheet1!$AB$46,Sheet1!$AC$46,Sheet1!$AD$46,Sheet1!$AE$46,Sheet1!$AF$46,Sheet1!$AG$46,Sheet1!$AH$46,Sheet1!$AI$46,Sheet1!$AJ$46,Sheet1!$AK$46,Sheet1!$AL$46,Sheet1!$AM$46,Sheet1!$AN$46</definedName>
    <definedName name="QB_FORMULA_18" localSheetId="0" hidden="1">Sheet1!$AO$46,Sheet1!$AP$46,Sheet1!$AQ$46,Sheet1!$AR$46,Sheet1!$AS$46,Sheet1!$AT$46,Sheet1!$AU$46,Sheet1!$AV$46,Sheet1!$AW$46,Sheet1!$AX$46,Sheet1!$AY$46,Sheet1!$AZ$46,Sheet1!$BA$46,Sheet1!$BB$46,Sheet1!$BC$46,Sheet1!$BD$46</definedName>
    <definedName name="QB_FORMULA_19" localSheetId="0" hidden="1">Sheet1!$BE$46,Sheet1!$BF$46,Sheet1!$BG$46,Sheet1!$BH$46,Sheet1!$BI$46,Sheet1!$BI$47,Sheet1!$BI$48,Sheet1!$BI$49,Sheet1!$BI$50,Sheet1!$BI$51,Sheet1!$BI$52,Sheet1!$BI$53,Sheet1!$BI$54,Sheet1!$BI$56,Sheet1!$BI$57,Sheet1!$BI$58</definedName>
    <definedName name="QB_FORMULA_2" localSheetId="0" hidden="1">Sheet1!$AF$11,Sheet1!$AG$11,Sheet1!$AH$11,Sheet1!$AI$11,Sheet1!$AJ$11,Sheet1!$AK$11,Sheet1!$AL$11,Sheet1!$AM$11,Sheet1!$AN$11,Sheet1!$AO$11,Sheet1!$AP$11,Sheet1!$AQ$11,Sheet1!$AR$11,Sheet1!$AS$11,Sheet1!$AT$11,Sheet1!$AU$11</definedName>
    <definedName name="QB_FORMULA_20" localSheetId="0" hidden="1">Sheet1!$BI$59,Sheet1!$G$60,Sheet1!$H$60,Sheet1!$I$60,Sheet1!$J$60,Sheet1!$K$60,Sheet1!$L$60,Sheet1!$M$60,Sheet1!$N$60,Sheet1!$O$60,Sheet1!$P$60,Sheet1!$Q$60,Sheet1!$R$60,Sheet1!$S$60,Sheet1!$T$60,Sheet1!$U$60</definedName>
    <definedName name="QB_FORMULA_21" localSheetId="0" hidden="1">Sheet1!$V$60,Sheet1!$W$60,Sheet1!$X$60,Sheet1!$Y$60,Sheet1!$Z$60,Sheet1!$AA$60,Sheet1!$AB$60,Sheet1!$AC$60,Sheet1!$AD$60,Sheet1!$AE$60,Sheet1!$AF$60,Sheet1!$AG$60,Sheet1!$AH$60,Sheet1!$AI$60,Sheet1!$AJ$60,Sheet1!$AK$60</definedName>
    <definedName name="QB_FORMULA_22" localSheetId="0" hidden="1">Sheet1!$AL$60,Sheet1!$AM$60,Sheet1!$AN$60,Sheet1!$AO$60,Sheet1!$AP$60,Sheet1!$AQ$60,Sheet1!$AR$60,Sheet1!$AS$60,Sheet1!$AT$60,Sheet1!$AU$60,Sheet1!$AV$60,Sheet1!$AW$60,Sheet1!$AX$60,Sheet1!$AY$60,Sheet1!$AZ$60,Sheet1!$BA$60</definedName>
    <definedName name="QB_FORMULA_23" localSheetId="0" hidden="1">Sheet1!$BB$60,Sheet1!$BC$60,Sheet1!$BD$60,Sheet1!$BE$60,Sheet1!$BF$60,Sheet1!$BG$60,Sheet1!$BH$60,Sheet1!$BI$60,Sheet1!$BI$61,Sheet1!$BI$62,Sheet1!$BI$63,Sheet1!$BI$64,Sheet1!$BI$65,Sheet1!$BI$66,Sheet1!$BI$67,Sheet1!$BI$68</definedName>
    <definedName name="QB_FORMULA_24" localSheetId="0" hidden="1">Sheet1!$BI$69,Sheet1!$BI$70,Sheet1!$BI$71,Sheet1!$BI$72,Sheet1!$BI$73,Sheet1!$G$74,Sheet1!$H$74,Sheet1!$I$74,Sheet1!$J$74,Sheet1!$K$74,Sheet1!$L$74,Sheet1!$M$74,Sheet1!$N$74,Sheet1!$O$74,Sheet1!$P$74,Sheet1!$Q$74</definedName>
    <definedName name="QB_FORMULA_25" localSheetId="0" hidden="1">Sheet1!$R$74,Sheet1!$S$74,Sheet1!$T$74,Sheet1!$U$74,Sheet1!$V$74,Sheet1!$W$74,Sheet1!$X$74,Sheet1!$Y$74,Sheet1!$Z$74,Sheet1!$AA$74,Sheet1!$AB$74,Sheet1!$AC$74,Sheet1!$AD$74,Sheet1!$AE$74,Sheet1!$AF$74,Sheet1!$AG$74</definedName>
    <definedName name="QB_FORMULA_26" localSheetId="0" hidden="1">Sheet1!$AH$74,Sheet1!$AI$74,Sheet1!$AJ$74,Sheet1!$AK$74,Sheet1!$AL$74,Sheet1!$AM$74,Sheet1!$AN$74,Sheet1!$AO$74,Sheet1!$AP$74,Sheet1!$AQ$74,Sheet1!$AR$74,Sheet1!$AS$74,Sheet1!$AT$74,Sheet1!$AU$74,Sheet1!$AV$74,Sheet1!$AW$74</definedName>
    <definedName name="QB_FORMULA_27" localSheetId="0" hidden="1">Sheet1!$AX$74,Sheet1!$AY$74,Sheet1!$AZ$74,Sheet1!$BA$74,Sheet1!$BB$74,Sheet1!$BC$74,Sheet1!$BD$74,Sheet1!$BE$74,Sheet1!$BF$74,Sheet1!$BG$74,Sheet1!$BH$74,Sheet1!$BI$74,Sheet1!$G$75,Sheet1!$H$75,Sheet1!$I$75,Sheet1!$J$75</definedName>
    <definedName name="QB_FORMULA_28" localSheetId="0" hidden="1">Sheet1!$K$75,Sheet1!$L$75,Sheet1!$M$75,Sheet1!$N$75,Sheet1!$O$75,Sheet1!$P$75,Sheet1!$Q$75,Sheet1!$R$75,Sheet1!$S$75,Sheet1!$T$75,Sheet1!$U$75,Sheet1!$V$75,Sheet1!$W$75,Sheet1!$X$75,Sheet1!$Y$75,Sheet1!$Z$75</definedName>
    <definedName name="QB_FORMULA_29" localSheetId="0" hidden="1">Sheet1!$AA$75,Sheet1!$AB$75,Sheet1!$AC$75,Sheet1!$AD$75,Sheet1!$AE$75,Sheet1!$AF$75,Sheet1!$AG$75,Sheet1!$AH$75,Sheet1!$AI$75,Sheet1!$AJ$75,Sheet1!$AK$75,Sheet1!$AL$75,Sheet1!$AM$75,Sheet1!$AN$75,Sheet1!$AO$75,Sheet1!$AP$75</definedName>
    <definedName name="QB_FORMULA_3" localSheetId="0" hidden="1">Sheet1!$AV$11,Sheet1!$AW$11,Sheet1!$AX$11,Sheet1!$AY$11,Sheet1!$AZ$11,Sheet1!$BA$11,Sheet1!$BB$11,Sheet1!$BC$11,Sheet1!$BD$11,Sheet1!$BE$11,Sheet1!$BF$11,Sheet1!$BG$11,Sheet1!$BH$11,Sheet1!$BI$11,Sheet1!$BI$13,Sheet1!$BI$14</definedName>
    <definedName name="QB_FORMULA_30" localSheetId="0" hidden="1">Sheet1!$AQ$75,Sheet1!$AR$75,Sheet1!$AS$75,Sheet1!$AT$75,Sheet1!$AU$75,Sheet1!$AV$75,Sheet1!$AW$75,Sheet1!$AX$75,Sheet1!$AY$75,Sheet1!$AZ$75,Sheet1!$BA$75,Sheet1!$BB$75,Sheet1!$BC$75,Sheet1!$BD$75,Sheet1!$BE$75,Sheet1!$BF$75</definedName>
    <definedName name="QB_FORMULA_31" localSheetId="0" hidden="1">Sheet1!$BG$75,Sheet1!$BH$75,Sheet1!$BI$75,Sheet1!$BI$78,Sheet1!$BI$79,Sheet1!$BI$80,Sheet1!$BI$81,Sheet1!$BI$82,Sheet1!$G$83,Sheet1!$H$83,Sheet1!$I$83,Sheet1!$J$83,Sheet1!$K$83,Sheet1!$L$83,Sheet1!$M$83,Sheet1!$N$83</definedName>
    <definedName name="QB_FORMULA_32" localSheetId="0" hidden="1">Sheet1!$O$83,Sheet1!$P$83,Sheet1!$Q$83,Sheet1!$R$83,Sheet1!$S$83,Sheet1!$T$83,Sheet1!$U$83,Sheet1!$V$83,Sheet1!$W$83,Sheet1!$X$83,Sheet1!$Y$83,Sheet1!$Z$83,Sheet1!$AA$83,Sheet1!$AB$83,Sheet1!$AC$83,Sheet1!$AD$83</definedName>
    <definedName name="QB_FORMULA_33" localSheetId="0" hidden="1">Sheet1!$AE$83,Sheet1!$AF$83,Sheet1!$AG$83,Sheet1!$AH$83,Sheet1!$AI$83,Sheet1!$AJ$83,Sheet1!$AK$83,Sheet1!$AL$83,Sheet1!$AM$83,Sheet1!$AN$83,Sheet1!$AO$83,Sheet1!$AP$83,Sheet1!$AQ$83,Sheet1!$AR$83,Sheet1!$AS$83,Sheet1!$AT$83</definedName>
    <definedName name="QB_FORMULA_34" localSheetId="0" hidden="1">Sheet1!$AU$83,Sheet1!$AV$83,Sheet1!$AW$83,Sheet1!$AX$83,Sheet1!$AY$83,Sheet1!$AZ$83,Sheet1!$BA$83,Sheet1!$BB$83,Sheet1!$BC$83,Sheet1!$BD$83,Sheet1!$BE$83,Sheet1!$BF$83,Sheet1!$BG$83,Sheet1!$BH$83,Sheet1!$BI$83,Sheet1!$BI$85</definedName>
    <definedName name="QB_FORMULA_35" localSheetId="0" hidden="1">Sheet1!$BI$86,Sheet1!$G$87,Sheet1!$H$87,Sheet1!$I$87,Sheet1!$J$87,Sheet1!$K$87,Sheet1!$L$87,Sheet1!$M$87,Sheet1!$N$87,Sheet1!$O$87,Sheet1!$P$87,Sheet1!$Q$87,Sheet1!$R$87,Sheet1!$S$87,Sheet1!$T$87,Sheet1!$U$87</definedName>
    <definedName name="QB_FORMULA_36" localSheetId="0" hidden="1">Sheet1!$V$87,Sheet1!$W$87,Sheet1!$X$87,Sheet1!$Y$87,Sheet1!$Z$87,Sheet1!$AA$87,Sheet1!$AB$87,Sheet1!$AC$87,Sheet1!$AD$87,Sheet1!$AE$87,Sheet1!$AF$87,Sheet1!$AG$87,Sheet1!$AH$87,Sheet1!$AI$87,Sheet1!$AJ$87,Sheet1!$AK$87</definedName>
    <definedName name="QB_FORMULA_37" localSheetId="0" hidden="1">Sheet1!$AL$87,Sheet1!$AM$87,Sheet1!$AN$87,Sheet1!$AO$87,Sheet1!$AP$87,Sheet1!$AQ$87,Sheet1!$AR$87,Sheet1!$AS$87,Sheet1!$AT$87,Sheet1!$AU$87,Sheet1!$AV$87,Sheet1!$AW$87,Sheet1!$AX$87,Sheet1!$AY$87,Sheet1!$AZ$87,Sheet1!$BA$87</definedName>
    <definedName name="QB_FORMULA_38" localSheetId="0" hidden="1">Sheet1!$BB$87,Sheet1!$BC$87,Sheet1!$BD$87,Sheet1!$BE$87,Sheet1!$BF$87,Sheet1!$BG$87,Sheet1!$BH$87,Sheet1!$BI$87,Sheet1!$G$88,Sheet1!$H$88,Sheet1!$I$88,Sheet1!$J$88,Sheet1!$K$88,Sheet1!$L$88,Sheet1!$M$88,Sheet1!$N$88</definedName>
    <definedName name="QB_FORMULA_39" localSheetId="0" hidden="1">Sheet1!$O$88,Sheet1!$P$88,Sheet1!$Q$88,Sheet1!$R$88,Sheet1!$S$88,Sheet1!$T$88,Sheet1!$U$88,Sheet1!$V$88,Sheet1!$W$88,Sheet1!$X$88,Sheet1!$Y$88,Sheet1!$Z$88,Sheet1!$AA$88,Sheet1!$AB$88,Sheet1!$AC$88,Sheet1!$AD$88</definedName>
    <definedName name="QB_FORMULA_4" localSheetId="0" hidden="1">Sheet1!$BI$15,Sheet1!$BI$16,Sheet1!$BI$17,Sheet1!$BI$19,Sheet1!$BI$20,Sheet1!$BI$21,Sheet1!$BI$22,Sheet1!$BI$23,Sheet1!$G$24,Sheet1!$H$24,Sheet1!$I$24,Sheet1!$J$24,Sheet1!$K$24,Sheet1!$L$24,Sheet1!$M$24,Sheet1!$N$24</definedName>
    <definedName name="QB_FORMULA_40" localSheetId="0" hidden="1">Sheet1!$AE$88,Sheet1!$AF$88,Sheet1!$AG$88,Sheet1!$AH$88,Sheet1!$AI$88,Sheet1!$AJ$88,Sheet1!$AK$88,Sheet1!$AL$88,Sheet1!$AM$88,Sheet1!$AN$88,Sheet1!$AO$88,Sheet1!$AP$88,Sheet1!$AQ$88,Sheet1!$AR$88,Sheet1!$AS$88,Sheet1!$AT$88</definedName>
    <definedName name="QB_FORMULA_41" localSheetId="0" hidden="1">Sheet1!$AU$88,Sheet1!$AV$88,Sheet1!$AW$88,Sheet1!$AX$88,Sheet1!$AY$88,Sheet1!$AZ$88,Sheet1!$BA$88,Sheet1!$BB$88,Sheet1!$BC$88,Sheet1!$BD$88,Sheet1!$BE$88,Sheet1!$BF$88,Sheet1!$BG$88,Sheet1!$BH$88,Sheet1!$BI$88,Sheet1!$G$89</definedName>
    <definedName name="QB_FORMULA_42" localSheetId="0" hidden="1">Sheet1!$H$89,Sheet1!$I$89,Sheet1!$J$89,Sheet1!$K$89,Sheet1!$L$89,Sheet1!$M$89,Sheet1!$N$89,Sheet1!$O$89,Sheet1!$P$89,Sheet1!$Q$89,Sheet1!$R$89,Sheet1!$S$89,Sheet1!$T$89,Sheet1!$U$89,Sheet1!$V$89,Sheet1!$W$89</definedName>
    <definedName name="QB_FORMULA_43" localSheetId="0" hidden="1">Sheet1!$X$89,Sheet1!$Y$89,Sheet1!$Z$89,Sheet1!$AA$89,Sheet1!$AB$89,Sheet1!$AC$89,Sheet1!$AD$89,Sheet1!$AE$89,Sheet1!$AF$89,Sheet1!$AG$89,Sheet1!$AH$89,Sheet1!$AI$89,Sheet1!$AJ$89,Sheet1!$AK$89,Sheet1!$AL$89,Sheet1!$AM$89</definedName>
    <definedName name="QB_FORMULA_44" localSheetId="0" hidden="1">Sheet1!$AN$89,Sheet1!$AO$89,Sheet1!$AP$89,Sheet1!$AQ$89,Sheet1!$AR$89,Sheet1!$AS$89,Sheet1!$AT$89,Sheet1!$AU$89,Sheet1!$AV$89,Sheet1!$AW$89,Sheet1!$AX$89,Sheet1!$AY$89,Sheet1!$AZ$89,Sheet1!$BA$89,Sheet1!$BB$89,Sheet1!$BC$89</definedName>
    <definedName name="QB_FORMULA_45" localSheetId="0" hidden="1">Sheet1!$BD$89,Sheet1!$BE$89,Sheet1!$BF$89,Sheet1!$BG$89,Sheet1!$BH$89,Sheet1!$BI$89</definedName>
    <definedName name="QB_FORMULA_5" localSheetId="0" hidden="1">Sheet1!$O$24,Sheet1!$P$24,Sheet1!$Q$24,Sheet1!$R$24,Sheet1!$S$24,Sheet1!$T$24,Sheet1!$U$24,Sheet1!$V$24,Sheet1!$W$24,Sheet1!$X$24,Sheet1!$Y$24,Sheet1!$Z$24,Sheet1!$AA$24,Sheet1!$AB$24,Sheet1!$AC$24,Sheet1!$AD$24</definedName>
    <definedName name="QB_FORMULA_6" localSheetId="0" hidden="1">Sheet1!$AE$24,Sheet1!$AF$24,Sheet1!$AG$24,Sheet1!$AH$24,Sheet1!$AI$24,Sheet1!$AJ$24,Sheet1!$AK$24,Sheet1!$AL$24,Sheet1!$AM$24,Sheet1!$AN$24,Sheet1!$AO$24,Sheet1!$AP$24,Sheet1!$AQ$24,Sheet1!$AR$24,Sheet1!$AS$24,Sheet1!$AT$24</definedName>
    <definedName name="QB_FORMULA_7" localSheetId="0" hidden="1">Sheet1!$AU$24,Sheet1!$AV$24,Sheet1!$AW$24,Sheet1!$AX$24,Sheet1!$AY$24,Sheet1!$AZ$24,Sheet1!$BA$24,Sheet1!$BB$24,Sheet1!$BC$24,Sheet1!$BD$24,Sheet1!$BE$24,Sheet1!$BF$24,Sheet1!$BG$24,Sheet1!$BH$24,Sheet1!$BI$24,Sheet1!$G$25</definedName>
    <definedName name="QB_FORMULA_8" localSheetId="0" hidden="1">Sheet1!$H$25,Sheet1!$I$25,Sheet1!$J$25,Sheet1!$K$25,Sheet1!$L$25,Sheet1!$M$25,Sheet1!$N$25,Sheet1!$O$25,Sheet1!$P$25,Sheet1!$Q$25,Sheet1!$R$25,Sheet1!$S$25,Sheet1!$T$25,Sheet1!$U$25,Sheet1!$V$25,Sheet1!$W$25</definedName>
    <definedName name="QB_FORMULA_9" localSheetId="0" hidden="1">Sheet1!$X$25,Sheet1!$Y$25,Sheet1!$Z$25,Sheet1!$AA$25,Sheet1!$AB$25,Sheet1!$AC$25,Sheet1!$AD$25,Sheet1!$AE$25,Sheet1!$AF$25,Sheet1!$AG$25,Sheet1!$AH$25,Sheet1!$AI$25,Sheet1!$AJ$25,Sheet1!$AK$25,Sheet1!$AL$25,Sheet1!$AM$25</definedName>
    <definedName name="QB_ROW_10240" localSheetId="0" hidden="1">Sheet1!$E$15</definedName>
    <definedName name="QB_ROW_110250" localSheetId="0" hidden="1">Sheet1!$F$44</definedName>
    <definedName name="QB_ROW_11240" localSheetId="0" hidden="1">Sheet1!$E$68</definedName>
    <definedName name="QB_ROW_12240" localSheetId="0" hidden="1">Sheet1!$E$64</definedName>
    <definedName name="QB_ROW_125250" localSheetId="0" hidden="1">Sheet1!$F$19</definedName>
    <definedName name="QB_ROW_126250" localSheetId="0" hidden="1">Sheet1!$F$22</definedName>
    <definedName name="QB_ROW_127250" localSheetId="0" hidden="1">Sheet1!$F$21</definedName>
    <definedName name="QB_ROW_128250" localSheetId="0" hidden="1">Sheet1!$F$20</definedName>
    <definedName name="QB_ROW_13040" localSheetId="0" hidden="1">Sheet1!$E$18</definedName>
    <definedName name="QB_ROW_132240" localSheetId="0" hidden="1">Sheet1!$E$67</definedName>
    <definedName name="QB_ROW_13250" localSheetId="0" hidden="1">Sheet1!$F$23</definedName>
    <definedName name="QB_ROW_13340" localSheetId="0" hidden="1">Sheet1!$E$24</definedName>
    <definedName name="QB_ROW_134230" localSheetId="0" hidden="1">Sheet1!$D$81</definedName>
    <definedName name="QB_ROW_138240" localSheetId="0" hidden="1">Sheet1!$E$33</definedName>
    <definedName name="QB_ROW_139240" localSheetId="0" hidden="1">Sheet1!$E$16</definedName>
    <definedName name="QB_ROW_140240" localSheetId="0" hidden="1">Sheet1!$E$13</definedName>
    <definedName name="QB_ROW_143240" localSheetId="0" hidden="1">Sheet1!$E$41</definedName>
    <definedName name="QB_ROW_147230" localSheetId="0" hidden="1">Sheet1!$D$82</definedName>
    <definedName name="QB_ROW_148240" localSheetId="0" hidden="1">Sheet1!$E$49</definedName>
    <definedName name="QB_ROW_156250" localSheetId="0" hidden="1">Sheet1!$F$43</definedName>
    <definedName name="QB_ROW_157240" localSheetId="0" hidden="1">Sheet1!$E$52</definedName>
    <definedName name="QB_ROW_158240" localSheetId="0" hidden="1">Sheet1!$E$48</definedName>
    <definedName name="QB_ROW_18040" localSheetId="0" hidden="1">Sheet1!$E$55</definedName>
    <definedName name="QB_ROW_181240" localSheetId="0" hidden="1">Sheet1!$E$30</definedName>
    <definedName name="QB_ROW_182240" localSheetId="0" hidden="1">Sheet1!$E$5</definedName>
    <definedName name="QB_ROW_18250" localSheetId="0" hidden="1">Sheet1!$F$59</definedName>
    <definedName name="QB_ROW_18301" localSheetId="0" hidden="1">Sheet1!$A$89</definedName>
    <definedName name="QB_ROW_18340" localSheetId="0" hidden="1">Sheet1!$E$60</definedName>
    <definedName name="QB_ROW_189240" localSheetId="0" hidden="1">Sheet1!$E$29</definedName>
    <definedName name="QB_ROW_19011" localSheetId="0" hidden="1">Sheet1!$B$2</definedName>
    <definedName name="QB_ROW_191240" localSheetId="0" hidden="1">Sheet1!$E$28</definedName>
    <definedName name="QB_ROW_19311" localSheetId="0" hidden="1">Sheet1!$B$75</definedName>
    <definedName name="QB_ROW_193230" localSheetId="0" hidden="1">Sheet1!$D$78</definedName>
    <definedName name="QB_ROW_199240" localSheetId="0" hidden="1">Sheet1!$E$4</definedName>
    <definedName name="QB_ROW_20031" localSheetId="0" hidden="1">Sheet1!$D$3</definedName>
    <definedName name="QB_ROW_20331" localSheetId="0" hidden="1">Sheet1!$D$11</definedName>
    <definedName name="QB_ROW_21031" localSheetId="0" hidden="1">Sheet1!$D$27</definedName>
    <definedName name="QB_ROW_21250" localSheetId="0" hidden="1">Sheet1!$F$58</definedName>
    <definedName name="QB_ROW_21331" localSheetId="0" hidden="1">Sheet1!$D$74</definedName>
    <definedName name="QB_ROW_22011" localSheetId="0" hidden="1">Sheet1!$B$76</definedName>
    <definedName name="QB_ROW_22311" localSheetId="0" hidden="1">Sheet1!$B$88</definedName>
    <definedName name="QB_ROW_2240" localSheetId="0" hidden="1">Sheet1!$E$6</definedName>
    <definedName name="QB_ROW_23021" localSheetId="0" hidden="1">Sheet1!$C$77</definedName>
    <definedName name="QB_ROW_23240" localSheetId="0" hidden="1">Sheet1!$E$47</definedName>
    <definedName name="QB_ROW_23321" localSheetId="0" hidden="1">Sheet1!$C$83</definedName>
    <definedName name="QB_ROW_24021" localSheetId="0" hidden="1">Sheet1!$C$84</definedName>
    <definedName name="QB_ROW_24321" localSheetId="0" hidden="1">Sheet1!$C$87</definedName>
    <definedName name="QB_ROW_25240" localSheetId="0" hidden="1">Sheet1!$E$53</definedName>
    <definedName name="QB_ROW_32250" localSheetId="0" hidden="1">Sheet1!$F$57</definedName>
    <definedName name="QB_ROW_33250" localSheetId="0" hidden="1">Sheet1!$F$56</definedName>
    <definedName name="QB_ROW_34240" localSheetId="0" hidden="1">Sheet1!$E$65</definedName>
    <definedName name="QB_ROW_36240" localSheetId="0" hidden="1">Sheet1!$E$38</definedName>
    <definedName name="QB_ROW_37240" localSheetId="0" hidden="1">Sheet1!$E$35</definedName>
    <definedName name="QB_ROW_38240" localSheetId="0" hidden="1">Sheet1!$E$31</definedName>
    <definedName name="QB_ROW_39240" localSheetId="0" hidden="1">Sheet1!$E$34</definedName>
    <definedName name="QB_ROW_41240" localSheetId="0" hidden="1">Sheet1!$E$10</definedName>
    <definedName name="QB_ROW_43240" localSheetId="0" hidden="1">Sheet1!$E$37</definedName>
    <definedName name="QB_ROW_44240" localSheetId="0" hidden="1">Sheet1!$E$14</definedName>
    <definedName name="QB_ROW_45230" localSheetId="0" hidden="1">Sheet1!$D$85</definedName>
    <definedName name="QB_ROW_48240" localSheetId="0" hidden="1">Sheet1!$E$54</definedName>
    <definedName name="QB_ROW_50240" localSheetId="0" hidden="1">Sheet1!$E$36</definedName>
    <definedName name="QB_ROW_53240" localSheetId="0" hidden="1">Sheet1!$E$39</definedName>
    <definedName name="QB_ROW_58240" localSheetId="0" hidden="1">Sheet1!$E$50</definedName>
    <definedName name="QB_ROW_59240" localSheetId="0" hidden="1">Sheet1!$E$71</definedName>
    <definedName name="QB_ROW_61240" localSheetId="0" hidden="1">Sheet1!$E$66</definedName>
    <definedName name="QB_ROW_62240" localSheetId="0" hidden="1">Sheet1!$E$9</definedName>
    <definedName name="QB_ROW_6240" localSheetId="0" hidden="1">Sheet1!$E$70</definedName>
    <definedName name="QB_ROW_64240" localSheetId="0" hidden="1">Sheet1!$E$69</definedName>
    <definedName name="QB_ROW_68230" localSheetId="0" hidden="1">Sheet1!$D$86</definedName>
    <definedName name="QB_ROW_70230" localSheetId="0" hidden="1">Sheet1!$D$79</definedName>
    <definedName name="QB_ROW_71230" localSheetId="0" hidden="1">Sheet1!$D$80</definedName>
    <definedName name="QB_ROW_7240" localSheetId="0" hidden="1">Sheet1!$E$17</definedName>
    <definedName name="QB_ROW_74240" localSheetId="0" hidden="1">Sheet1!$E$51</definedName>
    <definedName name="QB_ROW_76240" localSheetId="0" hidden="1">Sheet1!$E$61</definedName>
    <definedName name="QB_ROW_78240" localSheetId="0" hidden="1">Sheet1!$E$8</definedName>
    <definedName name="QB_ROW_79240" localSheetId="0" hidden="1">Sheet1!$E$7</definedName>
    <definedName name="QB_ROW_80240" localSheetId="0" hidden="1">Sheet1!$E$73</definedName>
    <definedName name="QB_ROW_8040" localSheetId="0" hidden="1">Sheet1!$E$42</definedName>
    <definedName name="QB_ROW_8250" localSheetId="0" hidden="1">Sheet1!$F$45</definedName>
    <definedName name="QB_ROW_83240" localSheetId="0" hidden="1">Sheet1!$E$63</definedName>
    <definedName name="QB_ROW_8340" localSheetId="0" hidden="1">Sheet1!$E$46</definedName>
    <definedName name="QB_ROW_86321" localSheetId="0" hidden="1">Sheet1!$C$26</definedName>
    <definedName name="QB_ROW_87031" localSheetId="0" hidden="1">Sheet1!$D$12</definedName>
    <definedName name="QB_ROW_87331" localSheetId="0" hidden="1">Sheet1!$D$25</definedName>
    <definedName name="QB_ROW_91240" localSheetId="0" hidden="1">Sheet1!$E$40</definedName>
    <definedName name="QB_ROW_9240" localSheetId="0" hidden="1">Sheet1!$E$32</definedName>
    <definedName name="QB_ROW_97240" localSheetId="0" hidden="1">Sheet1!$E$72</definedName>
    <definedName name="QB_ROW_98240" localSheetId="0" hidden="1">Sheet1!$E$62</definedName>
    <definedName name="QBCANSUPPORTUPDATE" localSheetId="0">TRUE</definedName>
    <definedName name="QBCOMPANYFILENAME" localSheetId="0">"C:\Users\brent\Documents\QB Files\Community\Community.QBW"</definedName>
    <definedName name="QBENDDATE" localSheetId="0">20200630</definedName>
    <definedName name="QBHEADERSONSCREEN" localSheetId="0">FALSE</definedName>
    <definedName name="QBMETADATASIZE" localSheetId="0">5924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6</definedName>
    <definedName name="QBREPORTCOMPANYID" localSheetId="0">"5ce1b8703a0d4c86bad72f9f0d253bda"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6</definedName>
    <definedName name="QBSTARTDATE" localSheetId="0">20160101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9" i="1" l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BI86" i="1"/>
  <c r="BI85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BI82" i="1"/>
  <c r="BI81" i="1"/>
  <c r="BI80" i="1"/>
  <c r="BI79" i="1"/>
  <c r="BI78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BI59" i="1"/>
  <c r="BI58" i="1"/>
  <c r="BI57" i="1"/>
  <c r="BI56" i="1"/>
  <c r="BI54" i="1"/>
  <c r="BI53" i="1"/>
  <c r="BI52" i="1"/>
  <c r="BI51" i="1"/>
  <c r="BI50" i="1"/>
  <c r="BI49" i="1"/>
  <c r="BI48" i="1"/>
  <c r="BI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I45" i="1"/>
  <c r="BI44" i="1"/>
  <c r="BI43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BI23" i="1"/>
  <c r="BI22" i="1"/>
  <c r="BI21" i="1"/>
  <c r="BI20" i="1"/>
  <c r="BI19" i="1"/>
  <c r="BI17" i="1"/>
  <c r="BI16" i="1"/>
  <c r="BI15" i="1"/>
  <c r="BI14" i="1"/>
  <c r="BI13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<sst xmlns="http://schemas.openxmlformats.org/spreadsheetml/2006/main" count="143" uniqueCount="143">
  <si>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</si>
  <si>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</si>
  <si>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</si>
  <si>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</si>
  <si>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</si>
  <si>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</si>
  <si>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</si>
  <si>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</si>
  <si>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</si>
  <si>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</si>
  <si>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</si>
  <si>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</si>
  <si>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</si>
  <si>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</si>
  <si>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</si>
  <si>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</si>
  <si>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</si>
  <si>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</si>
  <si>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</si>
  <si>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</si>
  <si>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</si>
  <si>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</si>
  <si>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</si>
  <si>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</si>
  <si>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</si>
  <si>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</si>
  <si>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</si>
  <si>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</si>
  <si>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</si>
  <si>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</si>
  <si>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</si>
  <si>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</si>
  <si>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</si>
  <si>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</si>
  <si>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</si>
  <si>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</si>
  <si>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</si>
  <si>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</si>
  <si>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</si>
  <si>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</si>
  <si>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</si>
  <si>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</si>
  <si>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</si>
  <si>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</si>
  <si>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</si>
  <si>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</si>
  <si>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</si>
  <si>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</si>
  <si>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</si>
  <si>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</si>
  <si>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</si>
  <si>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</si>
  <si>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</si>
  <si>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</si>
  <si>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TOTAL</t>
  </si>
  <si>
    <t>Ordinary Income/Expense</t>
  </si>
  <si>
    <t>Income</t>
  </si>
  <si>
    <t>5056 · - EIDL Grant Funds -Taxable</t>
  </si>
  <si>
    <t>4015 · Returned Check Charges</t>
  </si>
  <si>
    <t>4000 · Sales</t>
  </si>
  <si>
    <t>4001 · Landscaping</t>
  </si>
  <si>
    <t>4002 · Property Maintenance</t>
  </si>
  <si>
    <t>4003 · Winter Services</t>
  </si>
  <si>
    <t>4005 · Sales Returns and Allowance</t>
  </si>
  <si>
    <t>Total Income</t>
  </si>
  <si>
    <t>Cost of Goods Sold</t>
  </si>
  <si>
    <t>50000 · Cost of Goods Sold</t>
  </si>
  <si>
    <t>5001 · Equipment Rental</t>
  </si>
  <si>
    <t>5000 · Purchases</t>
  </si>
  <si>
    <t>5047 · Referred Customer Cost</t>
  </si>
  <si>
    <t>5002 · Subcontractors</t>
  </si>
  <si>
    <t>5003 · Truck Expense</t>
  </si>
  <si>
    <t>5042 · Gas</t>
  </si>
  <si>
    <t>5043 · Insurance</t>
  </si>
  <si>
    <t>5044 · Registration</t>
  </si>
  <si>
    <t>5045 · Repairs</t>
  </si>
  <si>
    <t>5003 · Truck Expense - Other</t>
  </si>
  <si>
    <t>Total 5003 · Truck Expense</t>
  </si>
  <si>
    <t>Total COGS</t>
  </si>
  <si>
    <t>Gross Profit</t>
  </si>
  <si>
    <t>Expense</t>
  </si>
  <si>
    <t>5060 · Dumping Fees</t>
  </si>
  <si>
    <t>Merchant deposit fees</t>
  </si>
  <si>
    <t>5080 · Bank Service Charges</t>
  </si>
  <si>
    <t>5004 · Accounting and Legal</t>
  </si>
  <si>
    <t>5005 · Advertising</t>
  </si>
  <si>
    <t>5046 · Bad Debt</t>
  </si>
  <si>
    <t>5006 · Bank Charges</t>
  </si>
  <si>
    <t>5007 · Casual Labor</t>
  </si>
  <si>
    <t>5008 · Depreciation Expense</t>
  </si>
  <si>
    <t>5009 · Donations</t>
  </si>
  <si>
    <t>5010 · Dues and Subscriptions</t>
  </si>
  <si>
    <t>5011 · Education</t>
  </si>
  <si>
    <t>5012 · Employee Benefits</t>
  </si>
  <si>
    <t>5070 · Finance Charge Expense</t>
  </si>
  <si>
    <t>5013 · Insurance</t>
  </si>
  <si>
    <t>Officer's Health Insurance</t>
  </si>
  <si>
    <t>Officers Life</t>
  </si>
  <si>
    <t>5013 · Insurance - Other</t>
  </si>
  <si>
    <t>Total 5013 · Insurance</t>
  </si>
  <si>
    <t>5038 · Interest Expense</t>
  </si>
  <si>
    <t>5036 · Lease Expense</t>
  </si>
  <si>
    <t>5061 · License, Fees &amp; Registrations</t>
  </si>
  <si>
    <t>5015 · Meals and Entertainment</t>
  </si>
  <si>
    <t>5016 · Miscellaneous</t>
  </si>
  <si>
    <t>5014 · Off Road Diesel</t>
  </si>
  <si>
    <t>5017 · Office Expense</t>
  </si>
  <si>
    <t>5028 · Officers Salary</t>
  </si>
  <si>
    <t>5018 · Payroll Expenses</t>
  </si>
  <si>
    <t>5019 · FICA Expense</t>
  </si>
  <si>
    <t>5020 · FUTA Expense</t>
  </si>
  <si>
    <t>5021 · SUTA Expense</t>
  </si>
  <si>
    <t>5018 · Payroll Expenses - Other</t>
  </si>
  <si>
    <t>Total 5018 · Payroll Expenses</t>
  </si>
  <si>
    <t>5023 · Professional Fees</t>
  </si>
  <si>
    <t>5024 · Property Taxes</t>
  </si>
  <si>
    <t>5025 · Rent Expense-Meredith</t>
  </si>
  <si>
    <t>5026 · Repairs and Maintenance</t>
  </si>
  <si>
    <t>5027 · Salaries and Wages</t>
  </si>
  <si>
    <t>5029 · Small Tools</t>
  </si>
  <si>
    <t>5040 · Storage</t>
  </si>
  <si>
    <t>5030 · Supplies</t>
  </si>
  <si>
    <t>5039 · Taxes and Licenses</t>
  </si>
  <si>
    <t>5031 · Telephone</t>
  </si>
  <si>
    <t>5032 · Travel</t>
  </si>
  <si>
    <t>5033 · Uniforms</t>
  </si>
  <si>
    <t>5034 · Utilities</t>
  </si>
  <si>
    <t>Total Expense</t>
  </si>
  <si>
    <t>Net Ordinary Income</t>
  </si>
  <si>
    <t>Other Income/Expense</t>
  </si>
  <si>
    <t>Other Income</t>
  </si>
  <si>
    <t>PPP Loan Program</t>
  </si>
  <si>
    <t>5035 · Discounts</t>
  </si>
  <si>
    <t>4004 · Finance Charges</t>
  </si>
  <si>
    <t>5050 · Gain on Sale of Asset</t>
  </si>
  <si>
    <t>5055 · Miscellaneous Income</t>
  </si>
  <si>
    <t>Total Other Income</t>
  </si>
  <si>
    <t>Other Expense</t>
  </si>
  <si>
    <t>5102 · Penalties</t>
  </si>
  <si>
    <t>5103 · State BET Taxes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</si>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</sst>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76200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A59F387-4BCA-43A2-9925-3345ABB7C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76200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BED5E37-31CB-4BA3-A543-FD93FFC77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90D1-2733-4ACF-8659-3B5B765659A2}">
  <sheetPr codeName="Sheet1"/>
  <dimension ref="A1:BI90"/>
  <sheetViews>
    <sheetView showGridLines="0" tabSelected="1" workbookViewId="0"/>
  </sheetViews>
  <sheetFormatPr defaultRowHeight="14.4" x14ac:dyDescent="0.3"/>
  <cols>
    <col min="1" max="5" width="3" style="11" customWidth="1"/>
    <col min="6" max="6" width="29.5546875" style="11" customWidth="1"/>
    <col min="7" max="61" width="8.88671875" style="11"/>
  </cols>
  <sheetData>
    <row r="1" spans="1:61" s="10" customFormat="1" ht="15" thickBot="1" x14ac:dyDescent="0.35">
      <c r="A1" s="8"/>
      <c r="B1" s="8"/>
      <c r="C1" s="8"/>
      <c r="D1" s="8"/>
      <c r="E1" s="8"/>
      <c r="F1" s="8"/>
      <c r="G1" s="9" t="s">
        <v>0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  <c r="BI1" s="9" t="s">
        <v>54</v>
      </c>
    </row>
    <row r="2" spans="1:61" ht="15" thickTop="1" x14ac:dyDescent="0.3">
      <c r="A2" s="1"/>
      <c r="B2" s="1" t="s">
        <v>55</v>
      </c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3">
      <c r="A3" s="1"/>
      <c r="B3" s="1"/>
      <c r="C3" s="1"/>
      <c r="D3" s="1" t="s">
        <v>56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3">
      <c r="A4" s="1"/>
      <c r="B4" s="1"/>
      <c r="C4" s="1"/>
      <c r="D4" s="1"/>
      <c r="E4" s="1" t="s">
        <v>57</v>
      </c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8000</v>
      </c>
      <c r="BH4" s="2">
        <v>0</v>
      </c>
      <c r="BI4" s="2">
        <f>ROUND(SUM(G4:BH4),5)</f>
        <v>8000</v>
      </c>
    </row>
    <row r="5" spans="1:61" x14ac:dyDescent="0.3">
      <c r="A5" s="1"/>
      <c r="B5" s="1"/>
      <c r="C5" s="1"/>
      <c r="D5" s="1"/>
      <c r="E5" s="1" t="s">
        <v>58</v>
      </c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20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0.7</v>
      </c>
      <c r="BH5" s="2">
        <v>0</v>
      </c>
      <c r="BI5" s="2">
        <f>ROUND(SUM(G5:BH5),5)</f>
        <v>20.7</v>
      </c>
    </row>
    <row r="6" spans="1:61" x14ac:dyDescent="0.3">
      <c r="A6" s="1"/>
      <c r="B6" s="1"/>
      <c r="C6" s="1"/>
      <c r="D6" s="1"/>
      <c r="E6" s="1" t="s">
        <v>59</v>
      </c>
      <c r="F6" s="1"/>
      <c r="G6" s="2">
        <v>150</v>
      </c>
      <c r="H6" s="2">
        <v>125</v>
      </c>
      <c r="I6" s="2">
        <v>0</v>
      </c>
      <c r="J6" s="2">
        <v>3560.44</v>
      </c>
      <c r="K6" s="2">
        <v>0</v>
      </c>
      <c r="L6" s="2">
        <v>0</v>
      </c>
      <c r="M6" s="2">
        <v>0</v>
      </c>
      <c r="N6" s="2">
        <v>0</v>
      </c>
      <c r="O6" s="2">
        <v>265</v>
      </c>
      <c r="P6" s="2">
        <v>3613</v>
      </c>
      <c r="Q6" s="2">
        <v>140</v>
      </c>
      <c r="R6" s="2">
        <v>-6582</v>
      </c>
      <c r="S6" s="2">
        <v>-3856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285</v>
      </c>
      <c r="AE6" s="2">
        <v>0</v>
      </c>
      <c r="AF6" s="2">
        <v>0</v>
      </c>
      <c r="AG6" s="2">
        <v>0</v>
      </c>
      <c r="AH6" s="2">
        <v>0</v>
      </c>
      <c r="AI6" s="2">
        <v>345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1473</v>
      </c>
      <c r="AQ6" s="2">
        <v>0</v>
      </c>
      <c r="AR6" s="2">
        <v>0</v>
      </c>
      <c r="AS6" s="2">
        <v>397.5</v>
      </c>
      <c r="AT6" s="2">
        <v>0</v>
      </c>
      <c r="AU6" s="2">
        <v>0</v>
      </c>
      <c r="AV6" s="2">
        <v>0</v>
      </c>
      <c r="AW6" s="2">
        <v>110</v>
      </c>
      <c r="AX6" s="2">
        <v>45</v>
      </c>
      <c r="AY6" s="2">
        <v>0</v>
      </c>
      <c r="AZ6" s="2">
        <v>0</v>
      </c>
      <c r="BA6" s="2">
        <v>0</v>
      </c>
      <c r="BB6" s="2">
        <v>-1474</v>
      </c>
      <c r="BC6" s="2">
        <v>0</v>
      </c>
      <c r="BD6" s="2">
        <v>115</v>
      </c>
      <c r="BE6" s="2">
        <v>0</v>
      </c>
      <c r="BF6" s="2">
        <v>0</v>
      </c>
      <c r="BG6" s="2">
        <v>278.11</v>
      </c>
      <c r="BH6" s="2">
        <v>0</v>
      </c>
      <c r="BI6" s="2">
        <f>ROUND(SUM(G6:BH6),5)</f>
        <v>-1009.95</v>
      </c>
    </row>
    <row r="7" spans="1:61" x14ac:dyDescent="0.3">
      <c r="A7" s="1"/>
      <c r="B7" s="1"/>
      <c r="C7" s="1"/>
      <c r="D7" s="1"/>
      <c r="E7" s="1" t="s">
        <v>60</v>
      </c>
      <c r="F7" s="1"/>
      <c r="G7" s="2">
        <v>10093.5</v>
      </c>
      <c r="H7" s="2">
        <v>150</v>
      </c>
      <c r="I7" s="2">
        <v>0</v>
      </c>
      <c r="J7" s="2">
        <v>7197.9</v>
      </c>
      <c r="K7" s="2">
        <v>21675.38</v>
      </c>
      <c r="L7" s="2">
        <v>16086.47</v>
      </c>
      <c r="M7" s="2">
        <v>19800.68</v>
      </c>
      <c r="N7" s="2">
        <v>11576.25</v>
      </c>
      <c r="O7" s="2">
        <v>81352.350000000006</v>
      </c>
      <c r="P7" s="2">
        <v>28714.14</v>
      </c>
      <c r="Q7" s="2">
        <v>8369.85</v>
      </c>
      <c r="R7" s="2">
        <v>7303</v>
      </c>
      <c r="S7" s="2">
        <v>43915.06</v>
      </c>
      <c r="T7" s="2">
        <v>225</v>
      </c>
      <c r="U7" s="2">
        <v>252.85</v>
      </c>
      <c r="V7" s="2">
        <v>0</v>
      </c>
      <c r="W7" s="2">
        <v>12191.5</v>
      </c>
      <c r="X7" s="2">
        <v>0</v>
      </c>
      <c r="Y7" s="2">
        <v>74185.119999999995</v>
      </c>
      <c r="Z7" s="2">
        <v>48057.3</v>
      </c>
      <c r="AA7" s="2">
        <v>44043.53</v>
      </c>
      <c r="AB7" s="2">
        <v>16078.6</v>
      </c>
      <c r="AC7" s="2">
        <v>18322</v>
      </c>
      <c r="AD7" s="2">
        <v>0</v>
      </c>
      <c r="AE7" s="2">
        <v>5351</v>
      </c>
      <c r="AF7" s="2">
        <v>0</v>
      </c>
      <c r="AG7" s="2">
        <v>1352</v>
      </c>
      <c r="AH7" s="2">
        <v>175</v>
      </c>
      <c r="AI7" s="2">
        <v>29963.5</v>
      </c>
      <c r="AJ7" s="2">
        <v>24652.46</v>
      </c>
      <c r="AK7" s="2">
        <v>27568.11</v>
      </c>
      <c r="AL7" s="2">
        <v>16960.8</v>
      </c>
      <c r="AM7" s="2">
        <v>26728</v>
      </c>
      <c r="AN7" s="2">
        <v>11674.5</v>
      </c>
      <c r="AO7" s="2">
        <v>22521.84</v>
      </c>
      <c r="AP7" s="2">
        <v>10021.25</v>
      </c>
      <c r="AQ7" s="2">
        <v>889</v>
      </c>
      <c r="AR7" s="2">
        <v>180</v>
      </c>
      <c r="AS7" s="2">
        <v>2343.5</v>
      </c>
      <c r="AT7" s="2">
        <v>503.5</v>
      </c>
      <c r="AU7" s="2">
        <v>150</v>
      </c>
      <c r="AV7" s="2">
        <v>12647.75</v>
      </c>
      <c r="AW7" s="2">
        <v>38554.53</v>
      </c>
      <c r="AX7" s="2">
        <v>32274</v>
      </c>
      <c r="AY7" s="2">
        <v>21313.35</v>
      </c>
      <c r="AZ7" s="2">
        <v>46604.86</v>
      </c>
      <c r="BA7" s="2">
        <v>5167.8</v>
      </c>
      <c r="BB7" s="2">
        <v>675.5</v>
      </c>
      <c r="BC7" s="2">
        <v>2649.94</v>
      </c>
      <c r="BD7" s="2">
        <v>1111.5</v>
      </c>
      <c r="BE7" s="2">
        <v>1885</v>
      </c>
      <c r="BF7" s="2">
        <v>4655</v>
      </c>
      <c r="BG7" s="2">
        <v>12227.5</v>
      </c>
      <c r="BH7" s="2">
        <v>61802.2</v>
      </c>
      <c r="BI7" s="2">
        <f>ROUND(SUM(G7:BH7),5)</f>
        <v>892193.87</v>
      </c>
    </row>
    <row r="8" spans="1:61" x14ac:dyDescent="0.3">
      <c r="A8" s="1"/>
      <c r="B8" s="1"/>
      <c r="C8" s="1"/>
      <c r="D8" s="1"/>
      <c r="E8" s="1" t="s">
        <v>61</v>
      </c>
      <c r="F8" s="1"/>
      <c r="G8" s="2">
        <v>10508.5</v>
      </c>
      <c r="H8" s="2">
        <v>19525.400000000001</v>
      </c>
      <c r="I8" s="2">
        <v>476.5</v>
      </c>
      <c r="J8" s="2">
        <v>33117.760000000002</v>
      </c>
      <c r="K8" s="2">
        <v>45853.23</v>
      </c>
      <c r="L8" s="2">
        <v>69205.72</v>
      </c>
      <c r="M8" s="2">
        <v>39453.879999999997</v>
      </c>
      <c r="N8" s="2">
        <v>46762.63</v>
      </c>
      <c r="O8" s="2">
        <v>83214.89</v>
      </c>
      <c r="P8" s="2">
        <v>39850.480000000003</v>
      </c>
      <c r="Q8" s="2">
        <v>35276.769999999997</v>
      </c>
      <c r="R8" s="2">
        <v>36081.25</v>
      </c>
      <c r="S8" s="2">
        <v>21005.24</v>
      </c>
      <c r="T8" s="2">
        <v>802.5</v>
      </c>
      <c r="U8" s="2">
        <v>17140.98</v>
      </c>
      <c r="V8" s="2">
        <v>-650</v>
      </c>
      <c r="W8" s="2">
        <v>70091.59</v>
      </c>
      <c r="X8" s="2">
        <v>8597.16</v>
      </c>
      <c r="Y8" s="2">
        <v>39382.949999999997</v>
      </c>
      <c r="Z8" s="2">
        <v>13690.8</v>
      </c>
      <c r="AA8" s="2">
        <v>103781.7</v>
      </c>
      <c r="AB8" s="2">
        <v>42778.06</v>
      </c>
      <c r="AC8" s="2">
        <v>84404.66</v>
      </c>
      <c r="AD8" s="2">
        <v>2290</v>
      </c>
      <c r="AE8" s="2">
        <v>17845.5</v>
      </c>
      <c r="AF8" s="2">
        <v>1305.5</v>
      </c>
      <c r="AG8" s="2">
        <v>2016.5</v>
      </c>
      <c r="AH8" s="2">
        <v>2624</v>
      </c>
      <c r="AI8" s="2">
        <v>14333.5</v>
      </c>
      <c r="AJ8" s="2">
        <v>87073.23</v>
      </c>
      <c r="AK8" s="2">
        <v>70846.080000000002</v>
      </c>
      <c r="AL8" s="2">
        <v>40166.53</v>
      </c>
      <c r="AM8" s="2">
        <v>49835.55</v>
      </c>
      <c r="AN8" s="2">
        <v>50201.63</v>
      </c>
      <c r="AO8" s="2">
        <v>18121.43</v>
      </c>
      <c r="AP8" s="2">
        <v>61512.11</v>
      </c>
      <c r="AQ8" s="2">
        <v>12183.08</v>
      </c>
      <c r="AR8" s="2">
        <v>2858.41</v>
      </c>
      <c r="AS8" s="2">
        <v>1152.5</v>
      </c>
      <c r="AT8" s="2">
        <v>24825.07</v>
      </c>
      <c r="AU8" s="2">
        <v>87557.8</v>
      </c>
      <c r="AV8" s="2">
        <v>38554.49</v>
      </c>
      <c r="AW8" s="2">
        <v>67133.05</v>
      </c>
      <c r="AX8" s="2">
        <v>37925.75</v>
      </c>
      <c r="AY8" s="2">
        <v>67274.05</v>
      </c>
      <c r="AZ8" s="2">
        <v>65360.29</v>
      </c>
      <c r="BA8" s="2">
        <v>18193.75</v>
      </c>
      <c r="BB8" s="2">
        <v>61343</v>
      </c>
      <c r="BC8" s="2">
        <v>6504.13</v>
      </c>
      <c r="BD8" s="2">
        <v>5471</v>
      </c>
      <c r="BE8" s="2">
        <v>14599.5</v>
      </c>
      <c r="BF8" s="2">
        <v>45845</v>
      </c>
      <c r="BG8" s="2">
        <v>16732.75</v>
      </c>
      <c r="BH8" s="2">
        <v>40596.050000000003</v>
      </c>
      <c r="BI8" s="2">
        <f>ROUND(SUM(G8:BH8),5)</f>
        <v>1892633.88</v>
      </c>
    </row>
    <row r="9" spans="1:61" x14ac:dyDescent="0.3">
      <c r="A9" s="1"/>
      <c r="B9" s="1"/>
      <c r="C9" s="1"/>
      <c r="D9" s="1"/>
      <c r="E9" s="1" t="s">
        <v>62</v>
      </c>
      <c r="F9" s="1"/>
      <c r="G9" s="2">
        <v>17082.05</v>
      </c>
      <c r="H9" s="2">
        <v>25915.040000000001</v>
      </c>
      <c r="I9" s="2">
        <v>2512</v>
      </c>
      <c r="J9" s="2">
        <v>247</v>
      </c>
      <c r="K9" s="2">
        <v>80</v>
      </c>
      <c r="L9" s="2">
        <v>25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108</v>
      </c>
      <c r="S9" s="2">
        <v>36684.25</v>
      </c>
      <c r="T9" s="2">
        <v>49233.43</v>
      </c>
      <c r="U9" s="2">
        <v>95943.25</v>
      </c>
      <c r="V9" s="2">
        <v>0</v>
      </c>
      <c r="W9" s="2">
        <v>11371.22</v>
      </c>
      <c r="X9" s="2">
        <v>5470.32</v>
      </c>
      <c r="Y9" s="2">
        <v>5470.32</v>
      </c>
      <c r="Z9" s="2">
        <v>6056.32</v>
      </c>
      <c r="AA9" s="2">
        <v>5802.32</v>
      </c>
      <c r="AB9" s="2">
        <v>10938.64</v>
      </c>
      <c r="AC9" s="2">
        <v>200</v>
      </c>
      <c r="AD9" s="2">
        <v>36040.67</v>
      </c>
      <c r="AE9" s="2">
        <v>27828.77</v>
      </c>
      <c r="AF9" s="2">
        <v>59062</v>
      </c>
      <c r="AG9" s="2">
        <v>52688.31</v>
      </c>
      <c r="AH9" s="2">
        <v>22749.17</v>
      </c>
      <c r="AI9" s="2">
        <v>1891.8</v>
      </c>
      <c r="AJ9" s="2">
        <v>1820.3</v>
      </c>
      <c r="AK9" s="2">
        <v>0</v>
      </c>
      <c r="AL9" s="2">
        <v>932.4</v>
      </c>
      <c r="AM9" s="2">
        <v>912.4</v>
      </c>
      <c r="AN9" s="2">
        <v>1932</v>
      </c>
      <c r="AO9" s="2">
        <v>2399.4</v>
      </c>
      <c r="AP9" s="2">
        <v>43422.879999999997</v>
      </c>
      <c r="AQ9" s="2">
        <v>69684.95</v>
      </c>
      <c r="AR9" s="2">
        <v>23826.49</v>
      </c>
      <c r="AS9" s="2">
        <v>51922.7</v>
      </c>
      <c r="AT9" s="2">
        <v>26544.15</v>
      </c>
      <c r="AU9" s="2">
        <v>932</v>
      </c>
      <c r="AV9" s="2">
        <v>932</v>
      </c>
      <c r="AW9" s="2">
        <v>767</v>
      </c>
      <c r="AX9" s="2">
        <v>932</v>
      </c>
      <c r="AY9" s="2">
        <v>932</v>
      </c>
      <c r="AZ9" s="2">
        <v>1864</v>
      </c>
      <c r="BA9" s="2">
        <v>1000</v>
      </c>
      <c r="BB9" s="2">
        <v>23093.5</v>
      </c>
      <c r="BC9" s="2">
        <v>69184.94</v>
      </c>
      <c r="BD9" s="2">
        <v>39681.42</v>
      </c>
      <c r="BE9" s="2">
        <v>16002.8</v>
      </c>
      <c r="BF9" s="2">
        <v>0</v>
      </c>
      <c r="BG9" s="2">
        <v>1864</v>
      </c>
      <c r="BH9" s="2">
        <v>0</v>
      </c>
      <c r="BI9" s="2">
        <f>ROUND(SUM(G9:BH9),5)</f>
        <v>853983.21</v>
      </c>
    </row>
    <row r="10" spans="1:61" ht="15" thickBot="1" x14ac:dyDescent="0.35">
      <c r="A10" s="1"/>
      <c r="B10" s="1"/>
      <c r="C10" s="1"/>
      <c r="D10" s="1"/>
      <c r="E10" s="1" t="s">
        <v>63</v>
      </c>
      <c r="F10" s="1"/>
      <c r="G10" s="3">
        <v>-200</v>
      </c>
      <c r="H10" s="3">
        <v>-556.75</v>
      </c>
      <c r="I10" s="3">
        <v>0</v>
      </c>
      <c r="J10" s="3">
        <v>0</v>
      </c>
      <c r="K10" s="3">
        <v>-273</v>
      </c>
      <c r="L10" s="3">
        <v>-640.5</v>
      </c>
      <c r="M10" s="3">
        <v>-2974.6</v>
      </c>
      <c r="N10" s="3">
        <v>-798.45</v>
      </c>
      <c r="O10" s="3">
        <v>-753.1</v>
      </c>
      <c r="P10" s="3">
        <v>0</v>
      </c>
      <c r="Q10" s="3">
        <v>-304</v>
      </c>
      <c r="R10" s="3">
        <v>-106</v>
      </c>
      <c r="S10" s="3">
        <v>-63</v>
      </c>
      <c r="T10" s="3">
        <v>0</v>
      </c>
      <c r="U10" s="3">
        <v>-449</v>
      </c>
      <c r="V10" s="3">
        <v>0</v>
      </c>
      <c r="W10" s="3">
        <v>-91.36</v>
      </c>
      <c r="X10" s="3">
        <v>-516</v>
      </c>
      <c r="Y10" s="3">
        <v>-50</v>
      </c>
      <c r="Z10" s="3">
        <v>0</v>
      </c>
      <c r="AA10" s="3">
        <v>-533.6</v>
      </c>
      <c r="AB10" s="3">
        <v>0</v>
      </c>
      <c r="AC10" s="3">
        <v>-62.5</v>
      </c>
      <c r="AD10" s="3">
        <v>-125</v>
      </c>
      <c r="AE10" s="3">
        <v>-240</v>
      </c>
      <c r="AF10" s="3">
        <v>-505</v>
      </c>
      <c r="AG10" s="3">
        <v>-140</v>
      </c>
      <c r="AH10" s="3">
        <v>-139.66999999999999</v>
      </c>
      <c r="AI10" s="3">
        <v>-850</v>
      </c>
      <c r="AJ10" s="3">
        <v>-593</v>
      </c>
      <c r="AK10" s="3">
        <v>-838.8</v>
      </c>
      <c r="AL10" s="3">
        <v>-455.5</v>
      </c>
      <c r="AM10" s="3">
        <v>-146.97</v>
      </c>
      <c r="AN10" s="3">
        <v>-145</v>
      </c>
      <c r="AO10" s="3">
        <v>-65</v>
      </c>
      <c r="AP10" s="3">
        <v>-40</v>
      </c>
      <c r="AQ10" s="3">
        <v>-245</v>
      </c>
      <c r="AR10" s="3">
        <v>-140</v>
      </c>
      <c r="AS10" s="3">
        <v>-185</v>
      </c>
      <c r="AT10" s="3">
        <v>-74</v>
      </c>
      <c r="AU10" s="3">
        <v>-1769</v>
      </c>
      <c r="AV10" s="3">
        <v>0</v>
      </c>
      <c r="AW10" s="3">
        <v>-470.5</v>
      </c>
      <c r="AX10" s="3">
        <v>-1940</v>
      </c>
      <c r="AY10" s="3">
        <v>-1985</v>
      </c>
      <c r="AZ10" s="3">
        <v>-294</v>
      </c>
      <c r="BA10" s="3">
        <v>0</v>
      </c>
      <c r="BB10" s="3">
        <v>-679.5</v>
      </c>
      <c r="BC10" s="3">
        <v>-377.25</v>
      </c>
      <c r="BD10" s="3">
        <v>0</v>
      </c>
      <c r="BE10" s="3">
        <v>0</v>
      </c>
      <c r="BF10" s="3">
        <v>0</v>
      </c>
      <c r="BG10" s="3">
        <v>-2.85</v>
      </c>
      <c r="BH10" s="3">
        <v>-2679</v>
      </c>
      <c r="BI10" s="3">
        <f>ROUND(SUM(G10:BH10),5)</f>
        <v>-23496.9</v>
      </c>
    </row>
    <row r="11" spans="1:61" x14ac:dyDescent="0.3">
      <c r="A11" s="1"/>
      <c r="B11" s="1"/>
      <c r="C11" s="1"/>
      <c r="D11" s="1" t="s">
        <v>64</v>
      </c>
      <c r="E11" s="1"/>
      <c r="F11" s="1"/>
      <c r="G11" s="2">
        <f>ROUND(SUM(G3:G10),5)</f>
        <v>37634.050000000003</v>
      </c>
      <c r="H11" s="2">
        <f>ROUND(SUM(H3:H10),5)</f>
        <v>45158.69</v>
      </c>
      <c r="I11" s="2">
        <f>ROUND(SUM(I3:I10),5)</f>
        <v>2988.5</v>
      </c>
      <c r="J11" s="2">
        <f>ROUND(SUM(J3:J10),5)</f>
        <v>44123.1</v>
      </c>
      <c r="K11" s="2">
        <f>ROUND(SUM(K3:K10),5)</f>
        <v>67335.61</v>
      </c>
      <c r="L11" s="2">
        <f>ROUND(SUM(L3:L10),5)</f>
        <v>84676.69</v>
      </c>
      <c r="M11" s="2">
        <f>ROUND(SUM(M3:M10),5)</f>
        <v>56279.96</v>
      </c>
      <c r="N11" s="2">
        <f>ROUND(SUM(N3:N10),5)</f>
        <v>57540.43</v>
      </c>
      <c r="O11" s="2">
        <f>ROUND(SUM(O3:O10),5)</f>
        <v>164079.14000000001</v>
      </c>
      <c r="P11" s="2">
        <f>ROUND(SUM(P3:P10),5)</f>
        <v>72177.62</v>
      </c>
      <c r="Q11" s="2">
        <f>ROUND(SUM(Q3:Q10),5)</f>
        <v>43482.62</v>
      </c>
      <c r="R11" s="2">
        <f>ROUND(SUM(R3:R10),5)</f>
        <v>36804.25</v>
      </c>
      <c r="S11" s="2">
        <f>ROUND(SUM(S3:S10),5)</f>
        <v>97685.55</v>
      </c>
      <c r="T11" s="2">
        <f>ROUND(SUM(T3:T10),5)</f>
        <v>50260.93</v>
      </c>
      <c r="U11" s="2">
        <f>ROUND(SUM(U3:U10),5)</f>
        <v>112888.08</v>
      </c>
      <c r="V11" s="2">
        <f>ROUND(SUM(V3:V10),5)</f>
        <v>-650</v>
      </c>
      <c r="W11" s="2">
        <f>ROUND(SUM(W3:W10),5)</f>
        <v>93562.95</v>
      </c>
      <c r="X11" s="2">
        <f>ROUND(SUM(X3:X10),5)</f>
        <v>13551.48</v>
      </c>
      <c r="Y11" s="2">
        <f>ROUND(SUM(Y3:Y10),5)</f>
        <v>118988.39</v>
      </c>
      <c r="Z11" s="2">
        <f>ROUND(SUM(Z3:Z10),5)</f>
        <v>67804.42</v>
      </c>
      <c r="AA11" s="2">
        <f>ROUND(SUM(AA3:AA10),5)</f>
        <v>153093.95000000001</v>
      </c>
      <c r="AB11" s="2">
        <f>ROUND(SUM(AB3:AB10),5)</f>
        <v>69795.3</v>
      </c>
      <c r="AC11" s="2">
        <f>ROUND(SUM(AC3:AC10),5)</f>
        <v>102864.16</v>
      </c>
      <c r="AD11" s="2">
        <f>ROUND(SUM(AD3:AD10),5)</f>
        <v>38490.67</v>
      </c>
      <c r="AE11" s="2">
        <f>ROUND(SUM(AE3:AE10),5)</f>
        <v>50785.27</v>
      </c>
      <c r="AF11" s="2">
        <f>ROUND(SUM(AF3:AF10),5)</f>
        <v>59862.5</v>
      </c>
      <c r="AG11" s="2">
        <f>ROUND(SUM(AG3:AG10),5)</f>
        <v>55916.81</v>
      </c>
      <c r="AH11" s="2">
        <f>ROUND(SUM(AH3:AH10),5)</f>
        <v>25408.5</v>
      </c>
      <c r="AI11" s="2">
        <f>ROUND(SUM(AI3:AI10),5)</f>
        <v>45683.8</v>
      </c>
      <c r="AJ11" s="2">
        <f>ROUND(SUM(AJ3:AJ10),5)</f>
        <v>112952.99</v>
      </c>
      <c r="AK11" s="2">
        <f>ROUND(SUM(AK3:AK10),5)</f>
        <v>97575.39</v>
      </c>
      <c r="AL11" s="2">
        <f>ROUND(SUM(AL3:AL10),5)</f>
        <v>57604.23</v>
      </c>
      <c r="AM11" s="2">
        <f>ROUND(SUM(AM3:AM10),5)</f>
        <v>77328.98</v>
      </c>
      <c r="AN11" s="2">
        <f>ROUND(SUM(AN3:AN10),5)</f>
        <v>63663.13</v>
      </c>
      <c r="AO11" s="2">
        <f>ROUND(SUM(AO3:AO10),5)</f>
        <v>42977.67</v>
      </c>
      <c r="AP11" s="2">
        <f>ROUND(SUM(AP3:AP10),5)</f>
        <v>116389.24</v>
      </c>
      <c r="AQ11" s="2">
        <f>ROUND(SUM(AQ3:AQ10),5)</f>
        <v>82512.03</v>
      </c>
      <c r="AR11" s="2">
        <f>ROUND(SUM(AR3:AR10),5)</f>
        <v>26724.9</v>
      </c>
      <c r="AS11" s="2">
        <f>ROUND(SUM(AS3:AS10),5)</f>
        <v>55651.199999999997</v>
      </c>
      <c r="AT11" s="2">
        <f>ROUND(SUM(AT3:AT10),5)</f>
        <v>51798.720000000001</v>
      </c>
      <c r="AU11" s="2">
        <f>ROUND(SUM(AU3:AU10),5)</f>
        <v>86870.8</v>
      </c>
      <c r="AV11" s="2">
        <f>ROUND(SUM(AV3:AV10),5)</f>
        <v>52134.239999999998</v>
      </c>
      <c r="AW11" s="2">
        <f>ROUND(SUM(AW3:AW10),5)</f>
        <v>106094.08</v>
      </c>
      <c r="AX11" s="2">
        <f>ROUND(SUM(AX3:AX10),5)</f>
        <v>69236.75</v>
      </c>
      <c r="AY11" s="2">
        <f>ROUND(SUM(AY3:AY10),5)</f>
        <v>87534.399999999994</v>
      </c>
      <c r="AZ11" s="2">
        <f>ROUND(SUM(AZ3:AZ10),5)</f>
        <v>113535.15</v>
      </c>
      <c r="BA11" s="2">
        <f>ROUND(SUM(BA3:BA10),5)</f>
        <v>24361.55</v>
      </c>
      <c r="BB11" s="2">
        <f>ROUND(SUM(BB3:BB10),5)</f>
        <v>82958.5</v>
      </c>
      <c r="BC11" s="2">
        <f>ROUND(SUM(BC3:BC10),5)</f>
        <v>77961.759999999995</v>
      </c>
      <c r="BD11" s="2">
        <f>ROUND(SUM(BD3:BD10),5)</f>
        <v>46378.92</v>
      </c>
      <c r="BE11" s="2">
        <f>ROUND(SUM(BE3:BE10),5)</f>
        <v>32487.3</v>
      </c>
      <c r="BF11" s="2">
        <f>ROUND(SUM(BF3:BF10),5)</f>
        <v>50500</v>
      </c>
      <c r="BG11" s="2">
        <f>ROUND(SUM(BG3:BG10),5)</f>
        <v>39100.21</v>
      </c>
      <c r="BH11" s="2">
        <f>ROUND(SUM(BH3:BH10),5)</f>
        <v>99719.25</v>
      </c>
      <c r="BI11" s="2">
        <f>ROUND(SUM(G11:BH11),5)</f>
        <v>3622324.81</v>
      </c>
    </row>
    <row r="12" spans="1:61" x14ac:dyDescent="0.3">
      <c r="A12" s="1"/>
      <c r="B12" s="1"/>
      <c r="C12" s="1"/>
      <c r="D12" s="1" t="s">
        <v>65</v>
      </c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3">
      <c r="A13" s="1"/>
      <c r="B13" s="1"/>
      <c r="C13" s="1"/>
      <c r="D13" s="1"/>
      <c r="E13" s="1" t="s">
        <v>66</v>
      </c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996.53</v>
      </c>
      <c r="BA13" s="2">
        <v>971.03</v>
      </c>
      <c r="BB13" s="2">
        <v>0</v>
      </c>
      <c r="BC13" s="2">
        <v>0</v>
      </c>
      <c r="BD13" s="2">
        <v>642</v>
      </c>
      <c r="BE13" s="2">
        <v>0</v>
      </c>
      <c r="BF13" s="2">
        <v>0</v>
      </c>
      <c r="BG13" s="2">
        <v>4373.3</v>
      </c>
      <c r="BH13" s="2">
        <v>16014.43</v>
      </c>
      <c r="BI13" s="2">
        <f>ROUND(SUM(G13:BH13),5)</f>
        <v>22997.29</v>
      </c>
    </row>
    <row r="14" spans="1:61" x14ac:dyDescent="0.3">
      <c r="A14" s="1"/>
      <c r="B14" s="1"/>
      <c r="C14" s="1"/>
      <c r="D14" s="1"/>
      <c r="E14" s="1" t="s">
        <v>67</v>
      </c>
      <c r="F14" s="1"/>
      <c r="G14" s="2">
        <v>465</v>
      </c>
      <c r="H14" s="2">
        <v>555</v>
      </c>
      <c r="I14" s="2">
        <v>555</v>
      </c>
      <c r="J14" s="2">
        <v>684.75</v>
      </c>
      <c r="K14" s="2">
        <v>3534.65</v>
      </c>
      <c r="L14" s="2">
        <v>2225.61</v>
      </c>
      <c r="M14" s="2">
        <v>494.99</v>
      </c>
      <c r="N14" s="2">
        <v>640.5</v>
      </c>
      <c r="O14" s="2">
        <v>278.07</v>
      </c>
      <c r="P14" s="2">
        <v>2026.5</v>
      </c>
      <c r="Q14" s="2">
        <v>1466.25</v>
      </c>
      <c r="R14" s="2">
        <v>555</v>
      </c>
      <c r="S14" s="2">
        <v>555</v>
      </c>
      <c r="T14" s="2">
        <v>573</v>
      </c>
      <c r="U14" s="2">
        <v>555</v>
      </c>
      <c r="V14" s="2">
        <v>779.75</v>
      </c>
      <c r="W14" s="2">
        <v>534.99</v>
      </c>
      <c r="X14" s="2">
        <v>3312.44</v>
      </c>
      <c r="Y14" s="2">
        <v>964.95</v>
      </c>
      <c r="Z14" s="2">
        <v>405</v>
      </c>
      <c r="AA14" s="2">
        <v>129.5</v>
      </c>
      <c r="AB14" s="2">
        <v>1237.74</v>
      </c>
      <c r="AC14" s="2">
        <v>1329.64</v>
      </c>
      <c r="AD14" s="2">
        <v>555</v>
      </c>
      <c r="AE14" s="2">
        <v>585</v>
      </c>
      <c r="AF14" s="2">
        <v>245</v>
      </c>
      <c r="AG14" s="2">
        <v>585</v>
      </c>
      <c r="AH14" s="2">
        <v>775</v>
      </c>
      <c r="AI14" s="2">
        <v>187</v>
      </c>
      <c r="AJ14" s="2">
        <v>854.75</v>
      </c>
      <c r="AK14" s="2">
        <v>3387.74</v>
      </c>
      <c r="AL14" s="2">
        <v>654.98</v>
      </c>
      <c r="AM14" s="2">
        <v>1035</v>
      </c>
      <c r="AN14" s="2">
        <v>765.5</v>
      </c>
      <c r="AO14" s="2">
        <v>1074.7</v>
      </c>
      <c r="AP14" s="2">
        <v>585</v>
      </c>
      <c r="AQ14" s="2">
        <v>585</v>
      </c>
      <c r="AR14" s="2">
        <v>646.77</v>
      </c>
      <c r="AS14" s="2">
        <v>245</v>
      </c>
      <c r="AT14" s="2">
        <v>312.45999999999998</v>
      </c>
      <c r="AU14" s="2">
        <v>1296.1099999999999</v>
      </c>
      <c r="AV14" s="2">
        <v>95</v>
      </c>
      <c r="AW14" s="2">
        <v>95</v>
      </c>
      <c r="AX14" s="2">
        <v>395</v>
      </c>
      <c r="AY14" s="2">
        <v>390</v>
      </c>
      <c r="AZ14" s="2">
        <v>690</v>
      </c>
      <c r="BA14" s="2">
        <v>1085</v>
      </c>
      <c r="BB14" s="2">
        <v>718</v>
      </c>
      <c r="BC14" s="2">
        <v>810</v>
      </c>
      <c r="BD14" s="2">
        <v>630</v>
      </c>
      <c r="BE14" s="2">
        <v>630</v>
      </c>
      <c r="BF14" s="2">
        <v>715.5</v>
      </c>
      <c r="BG14" s="2">
        <v>474.5</v>
      </c>
      <c r="BH14" s="2">
        <v>805</v>
      </c>
      <c r="BI14" s="2">
        <f>ROUND(SUM(G14:BH14),5)</f>
        <v>45766.34</v>
      </c>
    </row>
    <row r="15" spans="1:61" x14ac:dyDescent="0.3">
      <c r="A15" s="1"/>
      <c r="B15" s="1"/>
      <c r="C15" s="1"/>
      <c r="D15" s="1"/>
      <c r="E15" s="1" t="s">
        <v>68</v>
      </c>
      <c r="F15" s="1"/>
      <c r="G15" s="2">
        <v>4738.49</v>
      </c>
      <c r="H15" s="2">
        <v>264.24</v>
      </c>
      <c r="I15" s="2">
        <v>540.72</v>
      </c>
      <c r="J15" s="2">
        <v>7055.89</v>
      </c>
      <c r="K15" s="2">
        <v>14222.56</v>
      </c>
      <c r="L15" s="2">
        <v>21670.639999999999</v>
      </c>
      <c r="M15" s="2">
        <v>13125.84</v>
      </c>
      <c r="N15" s="2">
        <v>5526.4</v>
      </c>
      <c r="O15" s="2">
        <v>12740.82</v>
      </c>
      <c r="P15" s="2">
        <v>12204.35</v>
      </c>
      <c r="Q15" s="2">
        <v>7632.17</v>
      </c>
      <c r="R15" s="2">
        <v>6605.94</v>
      </c>
      <c r="S15" s="2">
        <v>8446.2900000000009</v>
      </c>
      <c r="T15" s="2">
        <v>3398.1</v>
      </c>
      <c r="U15" s="2">
        <v>0</v>
      </c>
      <c r="V15" s="2">
        <v>1617.38</v>
      </c>
      <c r="W15" s="2">
        <v>9997.4500000000007</v>
      </c>
      <c r="X15" s="2">
        <v>24931.75</v>
      </c>
      <c r="Y15" s="2">
        <v>10470.719999999999</v>
      </c>
      <c r="Z15" s="2">
        <v>7357.02</v>
      </c>
      <c r="AA15" s="2">
        <v>3005.06</v>
      </c>
      <c r="AB15" s="2">
        <v>13526.02</v>
      </c>
      <c r="AC15" s="2">
        <v>3731.12</v>
      </c>
      <c r="AD15" s="2">
        <v>4278.6000000000004</v>
      </c>
      <c r="AE15" s="2">
        <v>7776.15</v>
      </c>
      <c r="AF15" s="2">
        <v>5873.55</v>
      </c>
      <c r="AG15" s="2">
        <v>228.26</v>
      </c>
      <c r="AH15" s="2">
        <v>-206.7</v>
      </c>
      <c r="AI15" s="2">
        <v>13775.99</v>
      </c>
      <c r="AJ15" s="2">
        <v>15130.24</v>
      </c>
      <c r="AK15" s="2">
        <v>7888.82</v>
      </c>
      <c r="AL15" s="2">
        <v>5894.11</v>
      </c>
      <c r="AM15" s="2">
        <v>5406.98</v>
      </c>
      <c r="AN15" s="2">
        <v>7919.96</v>
      </c>
      <c r="AO15" s="2">
        <v>7599.94</v>
      </c>
      <c r="AP15" s="2">
        <v>-1070.5</v>
      </c>
      <c r="AQ15" s="2">
        <v>6393.19</v>
      </c>
      <c r="AR15" s="2">
        <v>4777.2</v>
      </c>
      <c r="AS15" s="2">
        <v>2370.4699999999998</v>
      </c>
      <c r="AT15" s="2">
        <v>104.6</v>
      </c>
      <c r="AU15" s="2">
        <v>6309.71</v>
      </c>
      <c r="AV15" s="2">
        <v>12262.31</v>
      </c>
      <c r="AW15" s="2">
        <v>9203.93</v>
      </c>
      <c r="AX15" s="2">
        <v>17874.46</v>
      </c>
      <c r="AY15" s="2">
        <v>8888.48</v>
      </c>
      <c r="AZ15" s="2">
        <v>7165.75</v>
      </c>
      <c r="BA15" s="2">
        <v>6220.95</v>
      </c>
      <c r="BB15" s="2">
        <v>7761.41</v>
      </c>
      <c r="BC15" s="2">
        <v>4421.95</v>
      </c>
      <c r="BD15" s="2">
        <v>4112</v>
      </c>
      <c r="BE15" s="2">
        <v>330</v>
      </c>
      <c r="BF15" s="2">
        <v>2611.88</v>
      </c>
      <c r="BG15" s="2">
        <v>7823.2</v>
      </c>
      <c r="BH15" s="2">
        <v>9534.11</v>
      </c>
      <c r="BI15" s="2">
        <f>ROUND(SUM(G15:BH15),5)</f>
        <v>391469.97</v>
      </c>
    </row>
    <row r="16" spans="1:61" x14ac:dyDescent="0.3">
      <c r="A16" s="1"/>
      <c r="B16" s="1"/>
      <c r="C16" s="1"/>
      <c r="D16" s="1"/>
      <c r="E16" s="1" t="s">
        <v>69</v>
      </c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1160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f>ROUND(SUM(G16:BH16),5)</f>
        <v>1160</v>
      </c>
    </row>
    <row r="17" spans="1:61" x14ac:dyDescent="0.3">
      <c r="A17" s="1"/>
      <c r="B17" s="1"/>
      <c r="C17" s="1"/>
      <c r="D17" s="1"/>
      <c r="E17" s="1" t="s">
        <v>70</v>
      </c>
      <c r="F17" s="1"/>
      <c r="G17" s="2">
        <v>405</v>
      </c>
      <c r="H17" s="2">
        <v>0</v>
      </c>
      <c r="I17" s="2">
        <v>1015</v>
      </c>
      <c r="J17" s="2">
        <v>0</v>
      </c>
      <c r="K17" s="2">
        <v>2939.35</v>
      </c>
      <c r="L17" s="2">
        <v>2722</v>
      </c>
      <c r="M17" s="2">
        <v>1502</v>
      </c>
      <c r="N17" s="2">
        <v>1332</v>
      </c>
      <c r="O17" s="2">
        <v>2836</v>
      </c>
      <c r="P17" s="2">
        <v>7219</v>
      </c>
      <c r="Q17" s="2">
        <v>2300</v>
      </c>
      <c r="R17" s="2">
        <v>0</v>
      </c>
      <c r="S17" s="2">
        <v>0</v>
      </c>
      <c r="T17" s="2">
        <v>1376</v>
      </c>
      <c r="U17" s="2">
        <v>0</v>
      </c>
      <c r="V17" s="2">
        <v>0</v>
      </c>
      <c r="W17" s="2">
        <v>3268.75</v>
      </c>
      <c r="X17" s="2">
        <v>1473</v>
      </c>
      <c r="Y17" s="2">
        <v>4718</v>
      </c>
      <c r="Z17" s="2">
        <v>2992</v>
      </c>
      <c r="AA17" s="2">
        <v>2590</v>
      </c>
      <c r="AB17" s="2">
        <v>2492</v>
      </c>
      <c r="AC17" s="2">
        <v>900</v>
      </c>
      <c r="AD17" s="2">
        <v>0</v>
      </c>
      <c r="AE17" s="2">
        <v>0</v>
      </c>
      <c r="AF17" s="2">
        <v>0</v>
      </c>
      <c r="AG17" s="2">
        <v>270</v>
      </c>
      <c r="AH17" s="2">
        <v>0</v>
      </c>
      <c r="AI17" s="2">
        <v>2641</v>
      </c>
      <c r="AJ17" s="2">
        <v>3705</v>
      </c>
      <c r="AK17" s="2">
        <v>8359</v>
      </c>
      <c r="AL17" s="2">
        <v>10457</v>
      </c>
      <c r="AM17" s="2">
        <v>5547</v>
      </c>
      <c r="AN17" s="2">
        <v>2382</v>
      </c>
      <c r="AO17" s="2">
        <v>300</v>
      </c>
      <c r="AP17" s="2">
        <v>0</v>
      </c>
      <c r="AQ17" s="2">
        <v>0</v>
      </c>
      <c r="AR17" s="2">
        <v>0</v>
      </c>
      <c r="AS17" s="2">
        <v>0</v>
      </c>
      <c r="AT17" s="2">
        <v>1990</v>
      </c>
      <c r="AU17" s="2">
        <v>13670</v>
      </c>
      <c r="AV17" s="2">
        <v>10682</v>
      </c>
      <c r="AW17" s="2">
        <v>10775</v>
      </c>
      <c r="AX17" s="2">
        <v>2207</v>
      </c>
      <c r="AY17" s="2">
        <v>9214</v>
      </c>
      <c r="AZ17" s="2">
        <v>1625</v>
      </c>
      <c r="BA17" s="2">
        <v>1225</v>
      </c>
      <c r="BB17" s="2">
        <v>1050</v>
      </c>
      <c r="BC17" s="2">
        <v>0</v>
      </c>
      <c r="BD17" s="2">
        <v>0</v>
      </c>
      <c r="BE17" s="2">
        <v>0</v>
      </c>
      <c r="BF17" s="2">
        <v>4619</v>
      </c>
      <c r="BG17" s="2">
        <v>2875</v>
      </c>
      <c r="BH17" s="2">
        <v>6190.59</v>
      </c>
      <c r="BI17" s="2">
        <f>ROUND(SUM(G17:BH17),5)</f>
        <v>141863.69</v>
      </c>
    </row>
    <row r="18" spans="1:61" x14ac:dyDescent="0.3">
      <c r="A18" s="1"/>
      <c r="B18" s="1"/>
      <c r="C18" s="1"/>
      <c r="D18" s="1"/>
      <c r="E18" s="1" t="s">
        <v>71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3">
      <c r="A19" s="1"/>
      <c r="B19" s="1"/>
      <c r="C19" s="1"/>
      <c r="D19" s="1"/>
      <c r="E19" s="1"/>
      <c r="F19" s="1" t="s">
        <v>72</v>
      </c>
      <c r="G19" s="2">
        <v>1932.33</v>
      </c>
      <c r="H19" s="2">
        <v>2311.83</v>
      </c>
      <c r="I19" s="2">
        <v>1449.84</v>
      </c>
      <c r="J19" s="2">
        <v>1197.45</v>
      </c>
      <c r="K19" s="2">
        <v>2775.48</v>
      </c>
      <c r="L19" s="2">
        <v>2098.27</v>
      </c>
      <c r="M19" s="2">
        <v>4570.04</v>
      </c>
      <c r="N19" s="2">
        <v>2556.64</v>
      </c>
      <c r="O19" s="2">
        <v>3083.31</v>
      </c>
      <c r="P19" s="2">
        <v>2776.91</v>
      </c>
      <c r="Q19" s="2">
        <v>2161.12</v>
      </c>
      <c r="R19" s="2">
        <v>3982.15</v>
      </c>
      <c r="S19" s="2">
        <v>4292.97</v>
      </c>
      <c r="T19" s="2">
        <v>2827.47</v>
      </c>
      <c r="U19" s="2">
        <v>3384.45</v>
      </c>
      <c r="V19" s="2">
        <v>1557.97</v>
      </c>
      <c r="W19" s="2">
        <v>2267.4299999999998</v>
      </c>
      <c r="X19" s="2">
        <v>2799.25</v>
      </c>
      <c r="Y19" s="2">
        <v>3217.7</v>
      </c>
      <c r="Z19" s="2">
        <v>3291.24</v>
      </c>
      <c r="AA19" s="2">
        <v>2515.88</v>
      </c>
      <c r="AB19" s="2">
        <v>2380.92</v>
      </c>
      <c r="AC19" s="2">
        <v>2582.14</v>
      </c>
      <c r="AD19" s="2">
        <v>2723.53</v>
      </c>
      <c r="AE19" s="2">
        <v>3978.09</v>
      </c>
      <c r="AF19" s="2">
        <v>3122.83</v>
      </c>
      <c r="AG19" s="2">
        <v>1529.19</v>
      </c>
      <c r="AH19" s="2">
        <v>963.28</v>
      </c>
      <c r="AI19" s="2">
        <v>1657.92</v>
      </c>
      <c r="AJ19" s="2">
        <v>3228.88</v>
      </c>
      <c r="AK19" s="2">
        <v>3450.2</v>
      </c>
      <c r="AL19" s="2">
        <v>2614.2399999999998</v>
      </c>
      <c r="AM19" s="2">
        <v>2514.37</v>
      </c>
      <c r="AN19" s="2">
        <v>3564.04</v>
      </c>
      <c r="AO19" s="2">
        <v>3511.65</v>
      </c>
      <c r="AP19" s="2">
        <v>126</v>
      </c>
      <c r="AQ19" s="2">
        <v>3825.53</v>
      </c>
      <c r="AR19" s="2">
        <v>5008.21</v>
      </c>
      <c r="AS19" s="2">
        <v>5188.83</v>
      </c>
      <c r="AT19" s="2">
        <v>1724.19</v>
      </c>
      <c r="AU19" s="2">
        <v>786.15</v>
      </c>
      <c r="AV19" s="2">
        <v>2751.32</v>
      </c>
      <c r="AW19" s="2">
        <v>2864.44</v>
      </c>
      <c r="AX19" s="2">
        <v>2398.56</v>
      </c>
      <c r="AY19" s="2">
        <v>53.98</v>
      </c>
      <c r="AZ19" s="2">
        <v>707.05</v>
      </c>
      <c r="BA19" s="2">
        <v>844.03</v>
      </c>
      <c r="BB19" s="2">
        <v>2013.7</v>
      </c>
      <c r="BC19" s="2">
        <v>909.57</v>
      </c>
      <c r="BD19" s="2">
        <v>2095.23</v>
      </c>
      <c r="BE19" s="2">
        <v>1701.56</v>
      </c>
      <c r="BF19" s="2">
        <v>1067.8</v>
      </c>
      <c r="BG19" s="2">
        <v>1638.98</v>
      </c>
      <c r="BH19" s="2">
        <v>165.21</v>
      </c>
      <c r="BI19" s="2">
        <f>ROUND(SUM(G19:BH19),5)</f>
        <v>130741.35</v>
      </c>
    </row>
    <row r="20" spans="1:61" x14ac:dyDescent="0.3">
      <c r="A20" s="1"/>
      <c r="B20" s="1"/>
      <c r="C20" s="1"/>
      <c r="D20" s="1"/>
      <c r="E20" s="1"/>
      <c r="F20" s="1" t="s">
        <v>73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1787.75</v>
      </c>
      <c r="AY20" s="2">
        <v>0</v>
      </c>
      <c r="AZ20" s="2">
        <v>0</v>
      </c>
      <c r="BA20" s="2">
        <v>3587.5</v>
      </c>
      <c r="BB20" s="2">
        <v>435.5</v>
      </c>
      <c r="BC20" s="2">
        <v>2664.75</v>
      </c>
      <c r="BD20" s="2">
        <v>1793.75</v>
      </c>
      <c r="BE20" s="2">
        <v>0</v>
      </c>
      <c r="BF20" s="2">
        <v>2229.25</v>
      </c>
      <c r="BG20" s="2">
        <v>8153.95</v>
      </c>
      <c r="BH20" s="2">
        <v>0</v>
      </c>
      <c r="BI20" s="2">
        <f>ROUND(SUM(G20:BH20),5)</f>
        <v>20652.45</v>
      </c>
    </row>
    <row r="21" spans="1:61" x14ac:dyDescent="0.3">
      <c r="A21" s="1"/>
      <c r="B21" s="1"/>
      <c r="C21" s="1"/>
      <c r="D21" s="1"/>
      <c r="E21" s="1"/>
      <c r="F21" s="1" t="s">
        <v>74</v>
      </c>
      <c r="G21" s="2">
        <v>0</v>
      </c>
      <c r="H21" s="2">
        <v>1392</v>
      </c>
      <c r="I21" s="2">
        <v>1727.4</v>
      </c>
      <c r="J21" s="2">
        <v>89.2</v>
      </c>
      <c r="K21" s="2">
        <v>22</v>
      </c>
      <c r="L21" s="2">
        <v>118.34</v>
      </c>
      <c r="M21" s="2">
        <v>13.7</v>
      </c>
      <c r="N21" s="2">
        <v>0</v>
      </c>
      <c r="O21" s="2">
        <v>172.52</v>
      </c>
      <c r="P21" s="2">
        <v>500.5</v>
      </c>
      <c r="Q21" s="2">
        <v>0</v>
      </c>
      <c r="R21" s="2">
        <v>0</v>
      </c>
      <c r="S21" s="2">
        <v>1802.2</v>
      </c>
      <c r="T21" s="2">
        <v>2828.2</v>
      </c>
      <c r="U21" s="2">
        <v>242.4</v>
      </c>
      <c r="V21" s="2">
        <v>150</v>
      </c>
      <c r="W21" s="2">
        <v>85</v>
      </c>
      <c r="X21" s="2">
        <v>578.84</v>
      </c>
      <c r="Y21" s="2">
        <v>0</v>
      </c>
      <c r="Z21" s="2">
        <v>119</v>
      </c>
      <c r="AA21" s="2">
        <v>68.2</v>
      </c>
      <c r="AB21" s="2">
        <v>373.82</v>
      </c>
      <c r="AC21" s="2">
        <v>0</v>
      </c>
      <c r="AD21" s="2">
        <v>0</v>
      </c>
      <c r="AE21" s="2">
        <v>0</v>
      </c>
      <c r="AF21" s="2">
        <v>3929.03</v>
      </c>
      <c r="AG21" s="2">
        <v>90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200.2</v>
      </c>
      <c r="AN21" s="2">
        <v>0</v>
      </c>
      <c r="AO21" s="2">
        <v>0</v>
      </c>
      <c r="AP21" s="2">
        <v>0</v>
      </c>
      <c r="AQ21" s="2">
        <v>0</v>
      </c>
      <c r="AR21" s="2">
        <v>4362.72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62.6</v>
      </c>
      <c r="AZ21" s="2">
        <v>0</v>
      </c>
      <c r="BA21" s="2">
        <v>969</v>
      </c>
      <c r="BB21" s="2">
        <v>0</v>
      </c>
      <c r="BC21" s="2">
        <v>1297.72</v>
      </c>
      <c r="BD21" s="2">
        <v>0</v>
      </c>
      <c r="BE21" s="2">
        <v>0</v>
      </c>
      <c r="BF21" s="2">
        <v>4</v>
      </c>
      <c r="BG21" s="2">
        <v>0</v>
      </c>
      <c r="BH21" s="2">
        <v>0</v>
      </c>
      <c r="BI21" s="2">
        <f>ROUND(SUM(G21:BH21),5)</f>
        <v>21198.59</v>
      </c>
    </row>
    <row r="22" spans="1:61" x14ac:dyDescent="0.3">
      <c r="A22" s="1"/>
      <c r="B22" s="1"/>
      <c r="C22" s="1"/>
      <c r="D22" s="1"/>
      <c r="E22" s="1"/>
      <c r="F22" s="1" t="s">
        <v>75</v>
      </c>
      <c r="G22" s="2">
        <v>4068.78</v>
      </c>
      <c r="H22" s="2">
        <v>738.25</v>
      </c>
      <c r="I22" s="2">
        <v>3801.32</v>
      </c>
      <c r="J22" s="2">
        <v>2366.73</v>
      </c>
      <c r="K22" s="2">
        <v>6149.98</v>
      </c>
      <c r="L22" s="2">
        <v>2743.95</v>
      </c>
      <c r="M22" s="2">
        <v>8040.23</v>
      </c>
      <c r="N22" s="2">
        <v>844.26</v>
      </c>
      <c r="O22" s="2">
        <v>3180.72</v>
      </c>
      <c r="P22" s="2">
        <v>1857.14</v>
      </c>
      <c r="Q22" s="2">
        <v>3164.4</v>
      </c>
      <c r="R22" s="2">
        <v>2452.9699999999998</v>
      </c>
      <c r="S22" s="2">
        <v>693.9</v>
      </c>
      <c r="T22" s="2">
        <v>6416.9</v>
      </c>
      <c r="U22" s="2">
        <v>3653.54</v>
      </c>
      <c r="V22" s="2">
        <v>558.5</v>
      </c>
      <c r="W22" s="2">
        <v>1753.46</v>
      </c>
      <c r="X22" s="2">
        <v>4714.41</v>
      </c>
      <c r="Y22" s="2">
        <v>100.7</v>
      </c>
      <c r="Z22" s="2">
        <v>1447.7</v>
      </c>
      <c r="AA22" s="2">
        <v>3546.12</v>
      </c>
      <c r="AB22" s="2">
        <v>7216.63</v>
      </c>
      <c r="AC22" s="2">
        <v>2747.62</v>
      </c>
      <c r="AD22" s="2">
        <v>-8206.11</v>
      </c>
      <c r="AE22" s="2">
        <v>1938.89</v>
      </c>
      <c r="AF22" s="2">
        <v>270.82</v>
      </c>
      <c r="AG22" s="2">
        <v>934.43</v>
      </c>
      <c r="AH22" s="2">
        <v>1181.97</v>
      </c>
      <c r="AI22" s="2">
        <v>331.37</v>
      </c>
      <c r="AJ22" s="2">
        <v>8725.5499999999993</v>
      </c>
      <c r="AK22" s="2">
        <v>4988.34</v>
      </c>
      <c r="AL22" s="2">
        <v>126.77</v>
      </c>
      <c r="AM22" s="2">
        <v>2491.0300000000002</v>
      </c>
      <c r="AN22" s="2">
        <v>1333.9</v>
      </c>
      <c r="AO22" s="2">
        <v>4350.83</v>
      </c>
      <c r="AP22" s="2">
        <v>2764.34</v>
      </c>
      <c r="AQ22" s="2">
        <v>4029.73</v>
      </c>
      <c r="AR22" s="2">
        <v>1813.36</v>
      </c>
      <c r="AS22" s="2">
        <v>5703</v>
      </c>
      <c r="AT22" s="2">
        <v>650.07000000000005</v>
      </c>
      <c r="AU22" s="2">
        <v>1725.97</v>
      </c>
      <c r="AV22" s="2">
        <v>58.38</v>
      </c>
      <c r="AW22" s="2">
        <v>1559.84</v>
      </c>
      <c r="AX22" s="2">
        <v>2132.38</v>
      </c>
      <c r="AY22" s="2">
        <v>1976.55</v>
      </c>
      <c r="AZ22" s="2">
        <v>2611.9299999999998</v>
      </c>
      <c r="BA22" s="2">
        <v>4753.1499999999996</v>
      </c>
      <c r="BB22" s="2">
        <v>726.96</v>
      </c>
      <c r="BC22" s="2">
        <v>761.15</v>
      </c>
      <c r="BD22" s="2">
        <v>4340.29</v>
      </c>
      <c r="BE22" s="2">
        <v>1979.02</v>
      </c>
      <c r="BF22" s="2">
        <v>972.36</v>
      </c>
      <c r="BG22" s="2">
        <v>349.11</v>
      </c>
      <c r="BH22" s="2">
        <v>916.34</v>
      </c>
      <c r="BI22" s="2">
        <f>ROUND(SUM(G22:BH22),5)</f>
        <v>130549.93</v>
      </c>
    </row>
    <row r="23" spans="1:61" ht="15" thickBot="1" x14ac:dyDescent="0.35">
      <c r="A23" s="1"/>
      <c r="B23" s="1"/>
      <c r="C23" s="1"/>
      <c r="D23" s="1"/>
      <c r="E23" s="1"/>
      <c r="F23" s="1" t="s">
        <v>76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7.17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1708.34</v>
      </c>
      <c r="AZ23" s="5">
        <v>0</v>
      </c>
      <c r="BA23" s="5">
        <v>0</v>
      </c>
      <c r="BB23" s="5">
        <v>0</v>
      </c>
      <c r="BC23" s="5">
        <v>0</v>
      </c>
      <c r="BD23" s="5">
        <v>484.99</v>
      </c>
      <c r="BE23" s="5">
        <v>8.25</v>
      </c>
      <c r="BF23" s="5">
        <v>0</v>
      </c>
      <c r="BG23" s="5">
        <v>1000</v>
      </c>
      <c r="BH23" s="5">
        <v>0</v>
      </c>
      <c r="BI23" s="5">
        <f>ROUND(SUM(G23:BH23),5)</f>
        <v>3208.75</v>
      </c>
    </row>
    <row r="24" spans="1:61" ht="15" thickBot="1" x14ac:dyDescent="0.35">
      <c r="A24" s="1"/>
      <c r="B24" s="1"/>
      <c r="C24" s="1"/>
      <c r="D24" s="1"/>
      <c r="E24" s="1" t="s">
        <v>77</v>
      </c>
      <c r="F24" s="1"/>
      <c r="G24" s="6">
        <f>ROUND(SUM(G18:G23),5)</f>
        <v>6001.11</v>
      </c>
      <c r="H24" s="6">
        <f>ROUND(SUM(H18:H23),5)</f>
        <v>4442.08</v>
      </c>
      <c r="I24" s="6">
        <f>ROUND(SUM(I18:I23),5)</f>
        <v>6978.56</v>
      </c>
      <c r="J24" s="6">
        <f>ROUND(SUM(J18:J23),5)</f>
        <v>3653.38</v>
      </c>
      <c r="K24" s="6">
        <f>ROUND(SUM(K18:K23),5)</f>
        <v>8947.4599999999991</v>
      </c>
      <c r="L24" s="6">
        <f>ROUND(SUM(L18:L23),5)</f>
        <v>4960.5600000000004</v>
      </c>
      <c r="M24" s="6">
        <f>ROUND(SUM(M18:M23),5)</f>
        <v>12623.97</v>
      </c>
      <c r="N24" s="6">
        <f>ROUND(SUM(N18:N23),5)</f>
        <v>3400.9</v>
      </c>
      <c r="O24" s="6">
        <f>ROUND(SUM(O18:O23),5)</f>
        <v>6436.55</v>
      </c>
      <c r="P24" s="6">
        <f>ROUND(SUM(P18:P23),5)</f>
        <v>5134.55</v>
      </c>
      <c r="Q24" s="6">
        <f>ROUND(SUM(Q18:Q23),5)</f>
        <v>5325.52</v>
      </c>
      <c r="R24" s="6">
        <f>ROUND(SUM(R18:R23),5)</f>
        <v>6435.12</v>
      </c>
      <c r="S24" s="6">
        <f>ROUND(SUM(S18:S23),5)</f>
        <v>6789.07</v>
      </c>
      <c r="T24" s="6">
        <f>ROUND(SUM(T18:T23),5)</f>
        <v>12072.57</v>
      </c>
      <c r="U24" s="6">
        <f>ROUND(SUM(U18:U23),5)</f>
        <v>7280.39</v>
      </c>
      <c r="V24" s="6">
        <f>ROUND(SUM(V18:V23),5)</f>
        <v>2266.4699999999998</v>
      </c>
      <c r="W24" s="6">
        <f>ROUND(SUM(W18:W23),5)</f>
        <v>4105.8900000000003</v>
      </c>
      <c r="X24" s="6">
        <f>ROUND(SUM(X18:X23),5)</f>
        <v>8092.5</v>
      </c>
      <c r="Y24" s="6">
        <f>ROUND(SUM(Y18:Y23),5)</f>
        <v>3318.4</v>
      </c>
      <c r="Z24" s="6">
        <f>ROUND(SUM(Z18:Z23),5)</f>
        <v>4857.9399999999996</v>
      </c>
      <c r="AA24" s="6">
        <f>ROUND(SUM(AA18:AA23),5)</f>
        <v>6130.2</v>
      </c>
      <c r="AB24" s="6">
        <f>ROUND(SUM(AB18:AB23),5)</f>
        <v>9971.3700000000008</v>
      </c>
      <c r="AC24" s="6">
        <f>ROUND(SUM(AC18:AC23),5)</f>
        <v>5329.76</v>
      </c>
      <c r="AD24" s="6">
        <f>ROUND(SUM(AD18:AD23),5)</f>
        <v>-5482.58</v>
      </c>
      <c r="AE24" s="6">
        <f>ROUND(SUM(AE18:AE23),5)</f>
        <v>5916.98</v>
      </c>
      <c r="AF24" s="6">
        <f>ROUND(SUM(AF18:AF23),5)</f>
        <v>7322.68</v>
      </c>
      <c r="AG24" s="6">
        <f>ROUND(SUM(AG18:AG23),5)</f>
        <v>2553.62</v>
      </c>
      <c r="AH24" s="6">
        <f>ROUND(SUM(AH18:AH23),5)</f>
        <v>2145.25</v>
      </c>
      <c r="AI24" s="6">
        <f>ROUND(SUM(AI18:AI23),5)</f>
        <v>1989.29</v>
      </c>
      <c r="AJ24" s="6">
        <f>ROUND(SUM(AJ18:AJ23),5)</f>
        <v>11961.6</v>
      </c>
      <c r="AK24" s="6">
        <f>ROUND(SUM(AK18:AK23),5)</f>
        <v>8438.5400000000009</v>
      </c>
      <c r="AL24" s="6">
        <f>ROUND(SUM(AL18:AL23),5)</f>
        <v>2741.01</v>
      </c>
      <c r="AM24" s="6">
        <f>ROUND(SUM(AM18:AM23),5)</f>
        <v>5205.6000000000004</v>
      </c>
      <c r="AN24" s="6">
        <f>ROUND(SUM(AN18:AN23),5)</f>
        <v>4897.9399999999996</v>
      </c>
      <c r="AO24" s="6">
        <f>ROUND(SUM(AO18:AO23),5)</f>
        <v>7862.48</v>
      </c>
      <c r="AP24" s="6">
        <f>ROUND(SUM(AP18:AP23),5)</f>
        <v>2890.34</v>
      </c>
      <c r="AQ24" s="6">
        <f>ROUND(SUM(AQ18:AQ23),5)</f>
        <v>7855.26</v>
      </c>
      <c r="AR24" s="6">
        <f>ROUND(SUM(AR18:AR23),5)</f>
        <v>11184.29</v>
      </c>
      <c r="AS24" s="6">
        <f>ROUND(SUM(AS18:AS23),5)</f>
        <v>10891.83</v>
      </c>
      <c r="AT24" s="6">
        <f>ROUND(SUM(AT18:AT23),5)</f>
        <v>2374.2600000000002</v>
      </c>
      <c r="AU24" s="6">
        <f>ROUND(SUM(AU18:AU23),5)</f>
        <v>2512.12</v>
      </c>
      <c r="AV24" s="6">
        <f>ROUND(SUM(AV18:AV23),5)</f>
        <v>2809.7</v>
      </c>
      <c r="AW24" s="6">
        <f>ROUND(SUM(AW18:AW23),5)</f>
        <v>4424.28</v>
      </c>
      <c r="AX24" s="6">
        <f>ROUND(SUM(AX18:AX23),5)</f>
        <v>6318.69</v>
      </c>
      <c r="AY24" s="6">
        <f>ROUND(SUM(AY18:AY23),5)</f>
        <v>3801.47</v>
      </c>
      <c r="AZ24" s="6">
        <f>ROUND(SUM(AZ18:AZ23),5)</f>
        <v>3318.98</v>
      </c>
      <c r="BA24" s="6">
        <f>ROUND(SUM(BA18:BA23),5)</f>
        <v>10153.68</v>
      </c>
      <c r="BB24" s="6">
        <f>ROUND(SUM(BB18:BB23),5)</f>
        <v>3176.16</v>
      </c>
      <c r="BC24" s="6">
        <f>ROUND(SUM(BC18:BC23),5)</f>
        <v>5633.19</v>
      </c>
      <c r="BD24" s="6">
        <f>ROUND(SUM(BD18:BD23),5)</f>
        <v>8714.26</v>
      </c>
      <c r="BE24" s="6">
        <f>ROUND(SUM(BE18:BE23),5)</f>
        <v>3688.83</v>
      </c>
      <c r="BF24" s="6">
        <f>ROUND(SUM(BF18:BF23),5)</f>
        <v>4273.41</v>
      </c>
      <c r="BG24" s="6">
        <f>ROUND(SUM(BG18:BG23),5)</f>
        <v>11142.04</v>
      </c>
      <c r="BH24" s="6">
        <f>ROUND(SUM(BH18:BH23),5)</f>
        <v>1081.55</v>
      </c>
      <c r="BI24" s="6">
        <f>ROUND(SUM(G24:BH24),5)</f>
        <v>306351.07</v>
      </c>
    </row>
    <row r="25" spans="1:61" ht="15" thickBot="1" x14ac:dyDescent="0.35">
      <c r="A25" s="1"/>
      <c r="B25" s="1"/>
      <c r="C25" s="1"/>
      <c r="D25" s="1" t="s">
        <v>78</v>
      </c>
      <c r="E25" s="1"/>
      <c r="F25" s="1"/>
      <c r="G25" s="4">
        <f>ROUND(SUM(G12:G17)+G24,5)</f>
        <v>11609.6</v>
      </c>
      <c r="H25" s="4">
        <f>ROUND(SUM(H12:H17)+H24,5)</f>
        <v>5261.32</v>
      </c>
      <c r="I25" s="4">
        <f>ROUND(SUM(I12:I17)+I24,5)</f>
        <v>9089.2800000000007</v>
      </c>
      <c r="J25" s="4">
        <f>ROUND(SUM(J12:J17)+J24,5)</f>
        <v>11394.02</v>
      </c>
      <c r="K25" s="4">
        <f>ROUND(SUM(K12:K17)+K24,5)</f>
        <v>29644.02</v>
      </c>
      <c r="L25" s="4">
        <f>ROUND(SUM(L12:L17)+L24,5)</f>
        <v>31578.81</v>
      </c>
      <c r="M25" s="4">
        <f>ROUND(SUM(M12:M17)+M24,5)</f>
        <v>27746.799999999999</v>
      </c>
      <c r="N25" s="4">
        <f>ROUND(SUM(N12:N17)+N24,5)</f>
        <v>10899.8</v>
      </c>
      <c r="O25" s="4">
        <f>ROUND(SUM(O12:O17)+O24,5)</f>
        <v>22291.439999999999</v>
      </c>
      <c r="P25" s="4">
        <f>ROUND(SUM(P12:P17)+P24,5)</f>
        <v>26584.400000000001</v>
      </c>
      <c r="Q25" s="4">
        <f>ROUND(SUM(Q12:Q17)+Q24,5)</f>
        <v>16723.939999999999</v>
      </c>
      <c r="R25" s="4">
        <f>ROUND(SUM(R12:R17)+R24,5)</f>
        <v>13596.06</v>
      </c>
      <c r="S25" s="4">
        <f>ROUND(SUM(S12:S17)+S24,5)</f>
        <v>15790.36</v>
      </c>
      <c r="T25" s="4">
        <f>ROUND(SUM(T12:T17)+T24,5)</f>
        <v>17419.669999999998</v>
      </c>
      <c r="U25" s="4">
        <f>ROUND(SUM(U12:U17)+U24,5)</f>
        <v>7835.39</v>
      </c>
      <c r="V25" s="4">
        <f>ROUND(SUM(V12:V17)+V24,5)</f>
        <v>4663.6000000000004</v>
      </c>
      <c r="W25" s="4">
        <f>ROUND(SUM(W12:W17)+W24,5)</f>
        <v>17907.080000000002</v>
      </c>
      <c r="X25" s="4">
        <f>ROUND(SUM(X12:X17)+X24,5)</f>
        <v>37809.69</v>
      </c>
      <c r="Y25" s="4">
        <f>ROUND(SUM(Y12:Y17)+Y24,5)</f>
        <v>19472.07</v>
      </c>
      <c r="Z25" s="4">
        <f>ROUND(SUM(Z12:Z17)+Z24,5)</f>
        <v>15611.96</v>
      </c>
      <c r="AA25" s="4">
        <f>ROUND(SUM(AA12:AA17)+AA24,5)</f>
        <v>11854.76</v>
      </c>
      <c r="AB25" s="4">
        <f>ROUND(SUM(AB12:AB17)+AB24,5)</f>
        <v>27227.13</v>
      </c>
      <c r="AC25" s="4">
        <f>ROUND(SUM(AC12:AC17)+AC24,5)</f>
        <v>11290.52</v>
      </c>
      <c r="AD25" s="4">
        <f>ROUND(SUM(AD12:AD17)+AD24,5)</f>
        <v>-648.98</v>
      </c>
      <c r="AE25" s="4">
        <f>ROUND(SUM(AE12:AE17)+AE24,5)</f>
        <v>14278.13</v>
      </c>
      <c r="AF25" s="4">
        <f>ROUND(SUM(AF12:AF17)+AF24,5)</f>
        <v>13441.23</v>
      </c>
      <c r="AG25" s="4">
        <f>ROUND(SUM(AG12:AG17)+AG24,5)</f>
        <v>3636.88</v>
      </c>
      <c r="AH25" s="4">
        <f>ROUND(SUM(AH12:AH17)+AH24,5)</f>
        <v>2713.55</v>
      </c>
      <c r="AI25" s="4">
        <f>ROUND(SUM(AI12:AI17)+AI24,5)</f>
        <v>18593.28</v>
      </c>
      <c r="AJ25" s="4">
        <f>ROUND(SUM(AJ12:AJ17)+AJ24,5)</f>
        <v>31651.59</v>
      </c>
      <c r="AK25" s="4">
        <f>ROUND(SUM(AK12:AK17)+AK24,5)</f>
        <v>28074.1</v>
      </c>
      <c r="AL25" s="4">
        <f>ROUND(SUM(AL12:AL17)+AL24,5)</f>
        <v>19747.099999999999</v>
      </c>
      <c r="AM25" s="4">
        <f>ROUND(SUM(AM12:AM17)+AM24,5)</f>
        <v>17194.580000000002</v>
      </c>
      <c r="AN25" s="4">
        <f>ROUND(SUM(AN12:AN17)+AN24,5)</f>
        <v>15965.4</v>
      </c>
      <c r="AO25" s="4">
        <f>ROUND(SUM(AO12:AO17)+AO24,5)</f>
        <v>16837.12</v>
      </c>
      <c r="AP25" s="4">
        <f>ROUND(SUM(AP12:AP17)+AP24,5)</f>
        <v>2404.84</v>
      </c>
      <c r="AQ25" s="4">
        <f>ROUND(SUM(AQ12:AQ17)+AQ24,5)</f>
        <v>14833.45</v>
      </c>
      <c r="AR25" s="4">
        <f>ROUND(SUM(AR12:AR17)+AR24,5)</f>
        <v>16608.259999999998</v>
      </c>
      <c r="AS25" s="4">
        <f>ROUND(SUM(AS12:AS17)+AS24,5)</f>
        <v>13507.3</v>
      </c>
      <c r="AT25" s="4">
        <f>ROUND(SUM(AT12:AT17)+AT24,5)</f>
        <v>4781.32</v>
      </c>
      <c r="AU25" s="4">
        <f>ROUND(SUM(AU12:AU17)+AU24,5)</f>
        <v>23787.94</v>
      </c>
      <c r="AV25" s="4">
        <f>ROUND(SUM(AV12:AV17)+AV24,5)</f>
        <v>25849.01</v>
      </c>
      <c r="AW25" s="4">
        <f>ROUND(SUM(AW12:AW17)+AW24,5)</f>
        <v>24498.21</v>
      </c>
      <c r="AX25" s="4">
        <f>ROUND(SUM(AX12:AX17)+AX24,5)</f>
        <v>26795.15</v>
      </c>
      <c r="AY25" s="4">
        <f>ROUND(SUM(AY12:AY17)+AY24,5)</f>
        <v>22293.95</v>
      </c>
      <c r="AZ25" s="4">
        <f>ROUND(SUM(AZ12:AZ17)+AZ24,5)</f>
        <v>13796.26</v>
      </c>
      <c r="BA25" s="4">
        <f>ROUND(SUM(BA12:BA17)+BA24,5)</f>
        <v>19655.66</v>
      </c>
      <c r="BB25" s="4">
        <f>ROUND(SUM(BB12:BB17)+BB24,5)</f>
        <v>12705.57</v>
      </c>
      <c r="BC25" s="4">
        <f>ROUND(SUM(BC12:BC17)+BC24,5)</f>
        <v>12025.14</v>
      </c>
      <c r="BD25" s="4">
        <f>ROUND(SUM(BD12:BD17)+BD24,5)</f>
        <v>14098.26</v>
      </c>
      <c r="BE25" s="4">
        <f>ROUND(SUM(BE12:BE17)+BE24,5)</f>
        <v>4648.83</v>
      </c>
      <c r="BF25" s="4">
        <f>ROUND(SUM(BF12:BF17)+BF24,5)</f>
        <v>12219.79</v>
      </c>
      <c r="BG25" s="4">
        <f>ROUND(SUM(BG12:BG17)+BG24,5)</f>
        <v>26688.04</v>
      </c>
      <c r="BH25" s="4">
        <f>ROUND(SUM(BH12:BH17)+BH24,5)</f>
        <v>33625.68</v>
      </c>
      <c r="BI25" s="4">
        <f>ROUND(SUM(G25:BH25),5)</f>
        <v>909608.36</v>
      </c>
    </row>
    <row r="26" spans="1:61" x14ac:dyDescent="0.3">
      <c r="A26" s="1"/>
      <c r="B26" s="1"/>
      <c r="C26" s="1" t="s">
        <v>79</v>
      </c>
      <c r="D26" s="1"/>
      <c r="E26" s="1"/>
      <c r="F26" s="1"/>
      <c r="G26" s="2">
        <f>ROUND(G11-G25,5)</f>
        <v>26024.45</v>
      </c>
      <c r="H26" s="2">
        <f>ROUND(H11-H25,5)</f>
        <v>39897.370000000003</v>
      </c>
      <c r="I26" s="2">
        <f>ROUND(I11-I25,5)</f>
        <v>-6100.78</v>
      </c>
      <c r="J26" s="2">
        <f>ROUND(J11-J25,5)</f>
        <v>32729.08</v>
      </c>
      <c r="K26" s="2">
        <f>ROUND(K11-K25,5)</f>
        <v>37691.589999999997</v>
      </c>
      <c r="L26" s="2">
        <f>ROUND(L11-L25,5)</f>
        <v>53097.88</v>
      </c>
      <c r="M26" s="2">
        <f>ROUND(M11-M25,5)</f>
        <v>28533.16</v>
      </c>
      <c r="N26" s="2">
        <f>ROUND(N11-N25,5)</f>
        <v>46640.63</v>
      </c>
      <c r="O26" s="2">
        <f>ROUND(O11-O25,5)</f>
        <v>141787.70000000001</v>
      </c>
      <c r="P26" s="2">
        <f>ROUND(P11-P25,5)</f>
        <v>45593.22</v>
      </c>
      <c r="Q26" s="2">
        <f>ROUND(Q11-Q25,5)</f>
        <v>26758.68</v>
      </c>
      <c r="R26" s="2">
        <f>ROUND(R11-R25,5)</f>
        <v>23208.19</v>
      </c>
      <c r="S26" s="2">
        <f>ROUND(S11-S25,5)</f>
        <v>81895.19</v>
      </c>
      <c r="T26" s="2">
        <f>ROUND(T11-T25,5)</f>
        <v>32841.26</v>
      </c>
      <c r="U26" s="2">
        <f>ROUND(U11-U25,5)</f>
        <v>105052.69</v>
      </c>
      <c r="V26" s="2">
        <f>ROUND(V11-V25,5)</f>
        <v>-5313.6</v>
      </c>
      <c r="W26" s="2">
        <f>ROUND(W11-W25,5)</f>
        <v>75655.87</v>
      </c>
      <c r="X26" s="2">
        <f>ROUND(X11-X25,5)</f>
        <v>-24258.21</v>
      </c>
      <c r="Y26" s="2">
        <f>ROUND(Y11-Y25,5)</f>
        <v>99516.32</v>
      </c>
      <c r="Z26" s="2">
        <f>ROUND(Z11-Z25,5)</f>
        <v>52192.46</v>
      </c>
      <c r="AA26" s="2">
        <f>ROUND(AA11-AA25,5)</f>
        <v>141239.19</v>
      </c>
      <c r="AB26" s="2">
        <f>ROUND(AB11-AB25,5)</f>
        <v>42568.17</v>
      </c>
      <c r="AC26" s="2">
        <f>ROUND(AC11-AC25,5)</f>
        <v>91573.64</v>
      </c>
      <c r="AD26" s="2">
        <f>ROUND(AD11-AD25,5)</f>
        <v>39139.65</v>
      </c>
      <c r="AE26" s="2">
        <f>ROUND(AE11-AE25,5)</f>
        <v>36507.14</v>
      </c>
      <c r="AF26" s="2">
        <f>ROUND(AF11-AF25,5)</f>
        <v>46421.27</v>
      </c>
      <c r="AG26" s="2">
        <f>ROUND(AG11-AG25,5)</f>
        <v>52279.93</v>
      </c>
      <c r="AH26" s="2">
        <f>ROUND(AH11-AH25,5)</f>
        <v>22694.95</v>
      </c>
      <c r="AI26" s="2">
        <f>ROUND(AI11-AI25,5)</f>
        <v>27090.52</v>
      </c>
      <c r="AJ26" s="2">
        <f>ROUND(AJ11-AJ25,5)</f>
        <v>81301.399999999994</v>
      </c>
      <c r="AK26" s="2">
        <f>ROUND(AK11-AK25,5)</f>
        <v>69501.289999999994</v>
      </c>
      <c r="AL26" s="2">
        <f>ROUND(AL11-AL25,5)</f>
        <v>37857.129999999997</v>
      </c>
      <c r="AM26" s="2">
        <f>ROUND(AM11-AM25,5)</f>
        <v>60134.400000000001</v>
      </c>
      <c r="AN26" s="2">
        <f>ROUND(AN11-AN25,5)</f>
        <v>47697.73</v>
      </c>
      <c r="AO26" s="2">
        <f>ROUND(AO11-AO25,5)</f>
        <v>26140.55</v>
      </c>
      <c r="AP26" s="2">
        <f>ROUND(AP11-AP25,5)</f>
        <v>113984.4</v>
      </c>
      <c r="AQ26" s="2">
        <f>ROUND(AQ11-AQ25,5)</f>
        <v>67678.58</v>
      </c>
      <c r="AR26" s="2">
        <f>ROUND(AR11-AR25,5)</f>
        <v>10116.64</v>
      </c>
      <c r="AS26" s="2">
        <f>ROUND(AS11-AS25,5)</f>
        <v>42143.9</v>
      </c>
      <c r="AT26" s="2">
        <f>ROUND(AT11-AT25,5)</f>
        <v>47017.4</v>
      </c>
      <c r="AU26" s="2">
        <f>ROUND(AU11-AU25,5)</f>
        <v>63082.86</v>
      </c>
      <c r="AV26" s="2">
        <f>ROUND(AV11-AV25,5)</f>
        <v>26285.23</v>
      </c>
      <c r="AW26" s="2">
        <f>ROUND(AW11-AW25,5)</f>
        <v>81595.87</v>
      </c>
      <c r="AX26" s="2">
        <f>ROUND(AX11-AX25,5)</f>
        <v>42441.599999999999</v>
      </c>
      <c r="AY26" s="2">
        <f>ROUND(AY11-AY25,5)</f>
        <v>65240.45</v>
      </c>
      <c r="AZ26" s="2">
        <f>ROUND(AZ11-AZ25,5)</f>
        <v>99738.89</v>
      </c>
      <c r="BA26" s="2">
        <f>ROUND(BA11-BA25,5)</f>
        <v>4705.8900000000003</v>
      </c>
      <c r="BB26" s="2">
        <f>ROUND(BB11-BB25,5)</f>
        <v>70252.929999999993</v>
      </c>
      <c r="BC26" s="2">
        <f>ROUND(BC11-BC25,5)</f>
        <v>65936.62</v>
      </c>
      <c r="BD26" s="2">
        <f>ROUND(BD11-BD25,5)</f>
        <v>32280.66</v>
      </c>
      <c r="BE26" s="2">
        <f>ROUND(BE11-BE25,5)</f>
        <v>27838.47</v>
      </c>
      <c r="BF26" s="2">
        <f>ROUND(BF11-BF25,5)</f>
        <v>38280.21</v>
      </c>
      <c r="BG26" s="2">
        <f>ROUND(BG11-BG25,5)</f>
        <v>12412.17</v>
      </c>
      <c r="BH26" s="2">
        <f>ROUND(BH11-BH25,5)</f>
        <v>66093.570000000007</v>
      </c>
      <c r="BI26" s="2">
        <f>ROUND(SUM(G26:BH26),5)</f>
        <v>2712716.45</v>
      </c>
    </row>
    <row r="27" spans="1:61" x14ac:dyDescent="0.3">
      <c r="A27" s="1"/>
      <c r="B27" s="1"/>
      <c r="C27" s="1"/>
      <c r="D27" s="1" t="s">
        <v>80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x14ac:dyDescent="0.3">
      <c r="A28" s="1"/>
      <c r="B28" s="1"/>
      <c r="C28" s="1"/>
      <c r="D28" s="1"/>
      <c r="E28" s="1" t="s">
        <v>81</v>
      </c>
      <c r="F28" s="1"/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150</v>
      </c>
      <c r="BG28" s="2">
        <v>475.06</v>
      </c>
      <c r="BH28" s="2">
        <v>234</v>
      </c>
      <c r="BI28" s="2">
        <f>ROUND(SUM(G28:BH28),5)</f>
        <v>859.06</v>
      </c>
    </row>
    <row r="29" spans="1:61" x14ac:dyDescent="0.3">
      <c r="A29" s="1"/>
      <c r="B29" s="1"/>
      <c r="C29" s="1"/>
      <c r="D29" s="1"/>
      <c r="E29" s="1" t="s">
        <v>82</v>
      </c>
      <c r="F29" s="1"/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55.49</v>
      </c>
      <c r="BF29" s="2">
        <v>211.65</v>
      </c>
      <c r="BG29" s="2">
        <v>8.66</v>
      </c>
      <c r="BH29" s="2">
        <v>0</v>
      </c>
      <c r="BI29" s="2">
        <f>ROUND(SUM(G29:BH29),5)</f>
        <v>275.8</v>
      </c>
    </row>
    <row r="30" spans="1:61" x14ac:dyDescent="0.3">
      <c r="A30" s="1"/>
      <c r="B30" s="1"/>
      <c r="C30" s="1"/>
      <c r="D30" s="1"/>
      <c r="E30" s="1" t="s">
        <v>83</v>
      </c>
      <c r="F30" s="1"/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12</v>
      </c>
      <c r="AT30" s="2">
        <v>0</v>
      </c>
      <c r="AU30" s="2">
        <v>0</v>
      </c>
      <c r="AV30" s="2">
        <v>0</v>
      </c>
      <c r="AW30" s="2">
        <v>12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-0.08</v>
      </c>
      <c r="BE30" s="2">
        <v>0.08</v>
      </c>
      <c r="BF30" s="2">
        <v>0</v>
      </c>
      <c r="BG30" s="2">
        <v>0</v>
      </c>
      <c r="BH30" s="2">
        <v>0</v>
      </c>
      <c r="BI30" s="2">
        <f>ROUND(SUM(G30:BH30),5)</f>
        <v>24</v>
      </c>
    </row>
    <row r="31" spans="1:61" x14ac:dyDescent="0.3">
      <c r="A31" s="1"/>
      <c r="B31" s="1"/>
      <c r="C31" s="1"/>
      <c r="D31" s="1"/>
      <c r="E31" s="1" t="s">
        <v>84</v>
      </c>
      <c r="F31" s="1"/>
      <c r="G31" s="2">
        <v>1346.5</v>
      </c>
      <c r="H31" s="2">
        <v>3080</v>
      </c>
      <c r="I31" s="2">
        <v>1304.5</v>
      </c>
      <c r="J31" s="2">
        <v>1576.5</v>
      </c>
      <c r="K31" s="2">
        <v>959</v>
      </c>
      <c r="L31" s="2">
        <v>712.5</v>
      </c>
      <c r="M31" s="2">
        <v>1472.25</v>
      </c>
      <c r="N31" s="2">
        <v>709.5</v>
      </c>
      <c r="O31" s="2">
        <v>1658.25</v>
      </c>
      <c r="P31" s="2">
        <v>676.5</v>
      </c>
      <c r="Q31" s="2">
        <v>1755.5</v>
      </c>
      <c r="R31" s="2">
        <v>800.25</v>
      </c>
      <c r="S31" s="2">
        <v>792</v>
      </c>
      <c r="T31" s="2">
        <v>5392.5</v>
      </c>
      <c r="U31" s="2">
        <v>995</v>
      </c>
      <c r="V31" s="2">
        <v>1901.75</v>
      </c>
      <c r="W31" s="2">
        <v>1122</v>
      </c>
      <c r="X31" s="2">
        <v>1823.25</v>
      </c>
      <c r="Y31" s="2">
        <v>800.25</v>
      </c>
      <c r="Z31" s="2">
        <v>2428</v>
      </c>
      <c r="AA31" s="2">
        <v>1213.5</v>
      </c>
      <c r="AB31" s="2">
        <v>2003.75</v>
      </c>
      <c r="AC31" s="2">
        <v>2445</v>
      </c>
      <c r="AD31" s="2">
        <v>759</v>
      </c>
      <c r="AE31" s="2">
        <v>1650</v>
      </c>
      <c r="AF31" s="2">
        <v>4425.25</v>
      </c>
      <c r="AG31" s="2">
        <v>1481.75</v>
      </c>
      <c r="AH31" s="2">
        <v>2400</v>
      </c>
      <c r="AI31" s="2">
        <v>783.75</v>
      </c>
      <c r="AJ31" s="2">
        <v>1902.75</v>
      </c>
      <c r="AK31" s="2">
        <v>1289</v>
      </c>
      <c r="AL31" s="2">
        <v>1047.5</v>
      </c>
      <c r="AM31" s="2">
        <v>2471</v>
      </c>
      <c r="AN31" s="2">
        <v>845.75</v>
      </c>
      <c r="AO31" s="2">
        <v>963.75</v>
      </c>
      <c r="AP31" s="2">
        <v>1132.75</v>
      </c>
      <c r="AQ31" s="2">
        <v>2211.75</v>
      </c>
      <c r="AR31" s="2">
        <v>1179.75</v>
      </c>
      <c r="AS31" s="2">
        <v>4998.75</v>
      </c>
      <c r="AT31" s="2">
        <v>1080</v>
      </c>
      <c r="AU31" s="2">
        <v>105</v>
      </c>
      <c r="AV31" s="2">
        <v>0</v>
      </c>
      <c r="AW31" s="2">
        <v>2000</v>
      </c>
      <c r="AX31" s="2">
        <v>1337</v>
      </c>
      <c r="AY31" s="2">
        <v>97</v>
      </c>
      <c r="AZ31" s="2">
        <v>0</v>
      </c>
      <c r="BA31" s="2">
        <v>0</v>
      </c>
      <c r="BB31" s="2">
        <v>294</v>
      </c>
      <c r="BC31" s="2">
        <v>0</v>
      </c>
      <c r="BD31" s="2">
        <v>4537.6000000000004</v>
      </c>
      <c r="BE31" s="2">
        <v>948</v>
      </c>
      <c r="BF31" s="2">
        <v>989</v>
      </c>
      <c r="BG31" s="2">
        <v>195</v>
      </c>
      <c r="BH31" s="2">
        <v>826.6</v>
      </c>
      <c r="BI31" s="2">
        <f>ROUND(SUM(G31:BH31),5)</f>
        <v>78919.95</v>
      </c>
    </row>
    <row r="32" spans="1:61" x14ac:dyDescent="0.3">
      <c r="A32" s="1"/>
      <c r="B32" s="1"/>
      <c r="C32" s="1"/>
      <c r="D32" s="1"/>
      <c r="E32" s="1" t="s">
        <v>85</v>
      </c>
      <c r="F32" s="1"/>
      <c r="G32" s="2">
        <v>57</v>
      </c>
      <c r="H32" s="2">
        <v>207</v>
      </c>
      <c r="I32" s="2">
        <v>414</v>
      </c>
      <c r="J32" s="2">
        <v>57</v>
      </c>
      <c r="K32" s="2">
        <v>57</v>
      </c>
      <c r="L32" s="2">
        <v>0</v>
      </c>
      <c r="M32" s="2">
        <v>0</v>
      </c>
      <c r="N32" s="2">
        <v>0</v>
      </c>
      <c r="O32" s="2">
        <v>475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328</v>
      </c>
      <c r="W32" s="2">
        <v>168</v>
      </c>
      <c r="X32" s="2">
        <v>500</v>
      </c>
      <c r="Y32" s="2">
        <v>57</v>
      </c>
      <c r="Z32" s="2">
        <v>0</v>
      </c>
      <c r="AA32" s="2">
        <v>214</v>
      </c>
      <c r="AB32" s="2">
        <v>82</v>
      </c>
      <c r="AC32" s="2">
        <v>0</v>
      </c>
      <c r="AD32" s="2">
        <v>112</v>
      </c>
      <c r="AE32" s="2">
        <v>0</v>
      </c>
      <c r="AF32" s="2">
        <v>0</v>
      </c>
      <c r="AG32" s="2">
        <v>475</v>
      </c>
      <c r="AH32" s="2">
        <v>153.58000000000001</v>
      </c>
      <c r="AI32" s="2">
        <v>299</v>
      </c>
      <c r="AJ32" s="2">
        <v>897.35</v>
      </c>
      <c r="AK32" s="2">
        <v>524.9</v>
      </c>
      <c r="AL32" s="2">
        <v>100</v>
      </c>
      <c r="AM32" s="2">
        <v>72</v>
      </c>
      <c r="AN32" s="2">
        <v>25</v>
      </c>
      <c r="AO32" s="2">
        <v>250</v>
      </c>
      <c r="AP32" s="2">
        <v>0</v>
      </c>
      <c r="AQ32" s="2">
        <v>0</v>
      </c>
      <c r="AR32" s="2">
        <v>0</v>
      </c>
      <c r="AS32" s="2">
        <v>0</v>
      </c>
      <c r="AT32" s="2">
        <v>41</v>
      </c>
      <c r="AU32" s="2">
        <v>250</v>
      </c>
      <c r="AV32" s="2">
        <v>0</v>
      </c>
      <c r="AW32" s="2">
        <v>41</v>
      </c>
      <c r="AX32" s="2">
        <v>0</v>
      </c>
      <c r="AY32" s="2">
        <v>43.74</v>
      </c>
      <c r="AZ32" s="2">
        <v>0</v>
      </c>
      <c r="BA32" s="2">
        <v>148.47</v>
      </c>
      <c r="BB32" s="2">
        <v>166.21</v>
      </c>
      <c r="BC32" s="2">
        <v>0</v>
      </c>
      <c r="BD32" s="2">
        <v>0</v>
      </c>
      <c r="BE32" s="2">
        <v>0</v>
      </c>
      <c r="BF32" s="2">
        <v>250</v>
      </c>
      <c r="BG32" s="2">
        <v>172.8</v>
      </c>
      <c r="BH32" s="2">
        <v>15.09</v>
      </c>
      <c r="BI32" s="2">
        <f>ROUND(SUM(G32:BH32),5)</f>
        <v>6653.14</v>
      </c>
    </row>
    <row r="33" spans="1:61" x14ac:dyDescent="0.3">
      <c r="A33" s="1"/>
      <c r="B33" s="1"/>
      <c r="C33" s="1"/>
      <c r="D33" s="1"/>
      <c r="E33" s="1" t="s">
        <v>86</v>
      </c>
      <c r="F33" s="1"/>
      <c r="G33" s="2">
        <v>0</v>
      </c>
      <c r="H33" s="2">
        <v>841.5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65.98</v>
      </c>
      <c r="S33" s="2">
        <v>0</v>
      </c>
      <c r="T33" s="2">
        <v>0</v>
      </c>
      <c r="U33" s="2">
        <v>32</v>
      </c>
      <c r="V33" s="2">
        <v>0</v>
      </c>
      <c r="W33" s="2">
        <v>501.87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80610.210000000006</v>
      </c>
      <c r="AH33" s="2">
        <v>0</v>
      </c>
      <c r="AI33" s="2">
        <v>0</v>
      </c>
      <c r="AJ33" s="2">
        <v>0</v>
      </c>
      <c r="AK33" s="2">
        <v>0</v>
      </c>
      <c r="AL33" s="2">
        <v>159.65</v>
      </c>
      <c r="AM33" s="2">
        <v>65</v>
      </c>
      <c r="AN33" s="2">
        <v>0</v>
      </c>
      <c r="AO33" s="2">
        <v>0</v>
      </c>
      <c r="AP33" s="2">
        <v>2771.79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f>ROUND(SUM(G33:BH33),5)</f>
        <v>85048</v>
      </c>
    </row>
    <row r="34" spans="1:61" x14ac:dyDescent="0.3">
      <c r="A34" s="1"/>
      <c r="B34" s="1"/>
      <c r="C34" s="1"/>
      <c r="D34" s="1"/>
      <c r="E34" s="1" t="s">
        <v>87</v>
      </c>
      <c r="F34" s="1"/>
      <c r="G34" s="2">
        <v>18.41</v>
      </c>
      <c r="H34" s="2">
        <v>22.03</v>
      </c>
      <c r="I34" s="2">
        <v>55.63</v>
      </c>
      <c r="J34" s="2">
        <v>239.36</v>
      </c>
      <c r="K34" s="2">
        <v>13.11</v>
      </c>
      <c r="L34" s="2">
        <v>81.96</v>
      </c>
      <c r="M34" s="2">
        <v>7.36</v>
      </c>
      <c r="N34" s="2">
        <v>13.34</v>
      </c>
      <c r="O34" s="2">
        <v>14.12</v>
      </c>
      <c r="P34" s="2">
        <v>6.87</v>
      </c>
      <c r="Q34" s="2">
        <v>6.93</v>
      </c>
      <c r="R34" s="2">
        <v>10.68</v>
      </c>
      <c r="S34" s="2">
        <v>17.22</v>
      </c>
      <c r="T34" s="2">
        <v>9.9700000000000006</v>
      </c>
      <c r="U34" s="2">
        <v>20.100000000000001</v>
      </c>
      <c r="V34" s="2">
        <v>8.16</v>
      </c>
      <c r="W34" s="2">
        <v>7.31</v>
      </c>
      <c r="X34" s="2">
        <v>12.62</v>
      </c>
      <c r="Y34" s="2">
        <v>0.59</v>
      </c>
      <c r="Z34" s="2">
        <v>3.34</v>
      </c>
      <c r="AA34" s="2">
        <v>3.76</v>
      </c>
      <c r="AB34" s="2">
        <v>0</v>
      </c>
      <c r="AC34" s="2">
        <v>0</v>
      </c>
      <c r="AD34" s="2">
        <v>0</v>
      </c>
      <c r="AE34" s="2">
        <v>3.65</v>
      </c>
      <c r="AF34" s="2">
        <v>6.36</v>
      </c>
      <c r="AG34" s="2">
        <v>0.24</v>
      </c>
      <c r="AH34" s="2">
        <v>4.79</v>
      </c>
      <c r="AI34" s="2">
        <v>0</v>
      </c>
      <c r="AJ34" s="2">
        <v>5.38</v>
      </c>
      <c r="AK34" s="2">
        <v>9.1</v>
      </c>
      <c r="AL34" s="2">
        <v>10.29</v>
      </c>
      <c r="AM34" s="2">
        <v>11.45</v>
      </c>
      <c r="AN34" s="2">
        <v>8.52</v>
      </c>
      <c r="AO34" s="2">
        <v>9.0299999999999994</v>
      </c>
      <c r="AP34" s="2">
        <v>275.35000000000002</v>
      </c>
      <c r="AQ34" s="2">
        <v>32.08</v>
      </c>
      <c r="AR34" s="2">
        <v>23.8</v>
      </c>
      <c r="AS34" s="2">
        <v>20.16</v>
      </c>
      <c r="AT34" s="2">
        <v>20.28</v>
      </c>
      <c r="AU34" s="2">
        <v>16.68</v>
      </c>
      <c r="AV34" s="2">
        <v>8.36</v>
      </c>
      <c r="AW34" s="2">
        <v>20.399999999999999</v>
      </c>
      <c r="AX34" s="2">
        <v>17.2</v>
      </c>
      <c r="AY34" s="2">
        <v>15.72</v>
      </c>
      <c r="AZ34" s="2">
        <v>12.2</v>
      </c>
      <c r="BA34" s="2">
        <v>12.12</v>
      </c>
      <c r="BB34" s="2">
        <v>12.23</v>
      </c>
      <c r="BC34" s="2">
        <v>22.16</v>
      </c>
      <c r="BD34" s="2">
        <v>175</v>
      </c>
      <c r="BE34" s="2">
        <v>24.68</v>
      </c>
      <c r="BF34" s="2">
        <v>0</v>
      </c>
      <c r="BG34" s="2">
        <v>27.27</v>
      </c>
      <c r="BH34" s="2">
        <v>21.88</v>
      </c>
      <c r="BI34" s="2">
        <f>ROUND(SUM(G34:BH34),5)</f>
        <v>1399.25</v>
      </c>
    </row>
    <row r="35" spans="1:61" x14ac:dyDescent="0.3">
      <c r="A35" s="1"/>
      <c r="B35" s="1"/>
      <c r="C35" s="1"/>
      <c r="D35" s="1"/>
      <c r="E35" s="1" t="s">
        <v>88</v>
      </c>
      <c r="F35" s="1"/>
      <c r="G35" s="2">
        <v>361.5</v>
      </c>
      <c r="H35" s="2">
        <v>135</v>
      </c>
      <c r="I35" s="2">
        <v>0</v>
      </c>
      <c r="J35" s="2">
        <v>72</v>
      </c>
      <c r="K35" s="2">
        <v>0</v>
      </c>
      <c r="L35" s="2">
        <v>0</v>
      </c>
      <c r="M35" s="2">
        <v>0</v>
      </c>
      <c r="N35" s="2">
        <v>0</v>
      </c>
      <c r="O35" s="2">
        <v>902.5</v>
      </c>
      <c r="P35" s="2">
        <v>0</v>
      </c>
      <c r="Q35" s="2">
        <v>475</v>
      </c>
      <c r="R35" s="2">
        <v>454</v>
      </c>
      <c r="S35" s="2">
        <v>552</v>
      </c>
      <c r="T35" s="2">
        <v>640.25</v>
      </c>
      <c r="U35" s="2">
        <v>0</v>
      </c>
      <c r="V35" s="2">
        <v>0</v>
      </c>
      <c r="W35" s="2">
        <v>45</v>
      </c>
      <c r="X35" s="2">
        <v>100</v>
      </c>
      <c r="Y35" s="2">
        <v>0</v>
      </c>
      <c r="Z35" s="2">
        <v>331</v>
      </c>
      <c r="AA35" s="2">
        <v>0</v>
      </c>
      <c r="AB35" s="2">
        <v>0</v>
      </c>
      <c r="AC35" s="2">
        <v>0</v>
      </c>
      <c r="AD35" s="2">
        <v>834.6</v>
      </c>
      <c r="AE35" s="2">
        <v>1238</v>
      </c>
      <c r="AF35" s="2">
        <v>314.39999999999998</v>
      </c>
      <c r="AG35" s="2">
        <v>1750.5</v>
      </c>
      <c r="AH35" s="2">
        <v>0</v>
      </c>
      <c r="AI35" s="2">
        <v>300</v>
      </c>
      <c r="AJ35" s="2">
        <v>945</v>
      </c>
      <c r="AK35" s="2">
        <v>0</v>
      </c>
      <c r="AL35" s="2">
        <v>0</v>
      </c>
      <c r="AM35" s="2">
        <v>32</v>
      </c>
      <c r="AN35" s="2">
        <v>0</v>
      </c>
      <c r="AO35" s="2">
        <v>0</v>
      </c>
      <c r="AP35" s="2">
        <v>395.6</v>
      </c>
      <c r="AQ35" s="2">
        <v>455.5</v>
      </c>
      <c r="AR35" s="2">
        <v>1222</v>
      </c>
      <c r="AS35" s="2">
        <v>154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272.3</v>
      </c>
      <c r="BB35" s="2">
        <v>400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-13</v>
      </c>
      <c r="BI35" s="2">
        <f>ROUND(SUM(G35:BH35),5)</f>
        <v>12369.15</v>
      </c>
    </row>
    <row r="36" spans="1:61" x14ac:dyDescent="0.3">
      <c r="A36" s="1"/>
      <c r="B36" s="1"/>
      <c r="C36" s="1"/>
      <c r="D36" s="1"/>
      <c r="E36" s="1" t="s">
        <v>89</v>
      </c>
      <c r="F36" s="1"/>
      <c r="G36" s="2">
        <v>4459</v>
      </c>
      <c r="H36" s="2">
        <v>4459</v>
      </c>
      <c r="I36" s="2">
        <v>4459</v>
      </c>
      <c r="J36" s="2">
        <v>4459</v>
      </c>
      <c r="K36" s="2">
        <v>4459</v>
      </c>
      <c r="L36" s="2">
        <v>4459</v>
      </c>
      <c r="M36" s="2">
        <v>4459</v>
      </c>
      <c r="N36" s="2">
        <v>4459</v>
      </c>
      <c r="O36" s="2">
        <v>4459</v>
      </c>
      <c r="P36" s="2">
        <v>4459</v>
      </c>
      <c r="Q36" s="2">
        <v>0</v>
      </c>
      <c r="R36" s="2">
        <v>-14770</v>
      </c>
      <c r="S36" s="2">
        <v>2500</v>
      </c>
      <c r="T36" s="2">
        <v>2500</v>
      </c>
      <c r="U36" s="2">
        <v>2500</v>
      </c>
      <c r="V36" s="2">
        <v>2500</v>
      </c>
      <c r="W36" s="2">
        <v>5050</v>
      </c>
      <c r="X36" s="2">
        <v>2500</v>
      </c>
      <c r="Y36" s="2">
        <v>2500</v>
      </c>
      <c r="Z36" s="2">
        <v>2500</v>
      </c>
      <c r="AA36" s="2">
        <v>2500</v>
      </c>
      <c r="AB36" s="2">
        <v>2500</v>
      </c>
      <c r="AC36" s="2">
        <v>2500</v>
      </c>
      <c r="AD36" s="2">
        <v>88126</v>
      </c>
      <c r="AE36" s="2">
        <v>2500</v>
      </c>
      <c r="AF36" s="2">
        <v>2500</v>
      </c>
      <c r="AG36" s="2">
        <v>2500</v>
      </c>
      <c r="AH36" s="2">
        <v>2500</v>
      </c>
      <c r="AI36" s="2">
        <v>2500</v>
      </c>
      <c r="AJ36" s="2">
        <v>2500</v>
      </c>
      <c r="AK36" s="2">
        <v>2500</v>
      </c>
      <c r="AL36" s="2">
        <v>2500</v>
      </c>
      <c r="AM36" s="2">
        <v>2500</v>
      </c>
      <c r="AN36" s="2">
        <v>2500</v>
      </c>
      <c r="AO36" s="2">
        <v>2500</v>
      </c>
      <c r="AP36" s="2">
        <v>93250</v>
      </c>
      <c r="AQ36" s="2">
        <v>10063</v>
      </c>
      <c r="AR36" s="2">
        <v>10063</v>
      </c>
      <c r="AS36" s="2">
        <v>10063</v>
      </c>
      <c r="AT36" s="2">
        <v>10063</v>
      </c>
      <c r="AU36" s="2">
        <v>2500</v>
      </c>
      <c r="AV36" s="2">
        <v>2500</v>
      </c>
      <c r="AW36" s="2">
        <v>2500</v>
      </c>
      <c r="AX36" s="2">
        <v>2500</v>
      </c>
      <c r="AY36" s="2">
        <v>2500</v>
      </c>
      <c r="AZ36" s="2">
        <v>2500</v>
      </c>
      <c r="BA36" s="2">
        <v>0</v>
      </c>
      <c r="BB36" s="2">
        <v>43784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f>ROUND(SUM(G36:BH36),5)</f>
        <v>367782</v>
      </c>
    </row>
    <row r="37" spans="1:61" x14ac:dyDescent="0.3">
      <c r="A37" s="1"/>
      <c r="B37" s="1"/>
      <c r="C37" s="1"/>
      <c r="D37" s="1"/>
      <c r="E37" s="1" t="s">
        <v>90</v>
      </c>
      <c r="F37" s="1"/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100</v>
      </c>
      <c r="T37" s="2">
        <v>0</v>
      </c>
      <c r="U37" s="2">
        <v>0</v>
      </c>
      <c r="V37" s="2">
        <v>0</v>
      </c>
      <c r="W37" s="2">
        <v>40</v>
      </c>
      <c r="X37" s="2">
        <v>50</v>
      </c>
      <c r="Y37" s="2">
        <v>0</v>
      </c>
      <c r="Z37" s="2">
        <v>500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120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250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f>ROUND(SUM(G37:BH37),5)</f>
        <v>1060</v>
      </c>
    </row>
    <row r="38" spans="1:61" x14ac:dyDescent="0.3">
      <c r="A38" s="1"/>
      <c r="B38" s="1"/>
      <c r="C38" s="1"/>
      <c r="D38" s="1"/>
      <c r="E38" s="1" t="s">
        <v>91</v>
      </c>
      <c r="F38" s="1"/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130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24.97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130</v>
      </c>
      <c r="AC38" s="2">
        <v>164.46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140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175</v>
      </c>
      <c r="AS38" s="2">
        <v>0</v>
      </c>
      <c r="AT38" s="2">
        <v>0</v>
      </c>
      <c r="AU38" s="2">
        <v>0</v>
      </c>
      <c r="AV38" s="2">
        <v>0</v>
      </c>
      <c r="AW38" s="2">
        <v>30</v>
      </c>
      <c r="AX38" s="2">
        <v>0</v>
      </c>
      <c r="AY38" s="2">
        <v>0</v>
      </c>
      <c r="AZ38" s="2">
        <v>0</v>
      </c>
      <c r="BA38" s="2">
        <v>140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f>ROUND(SUM(G38:BH38),5)</f>
        <v>934.43</v>
      </c>
    </row>
    <row r="39" spans="1:61" x14ac:dyDescent="0.3">
      <c r="A39" s="1"/>
      <c r="B39" s="1"/>
      <c r="C39" s="1"/>
      <c r="D39" s="1"/>
      <c r="E39" s="1" t="s">
        <v>92</v>
      </c>
      <c r="F39" s="1"/>
      <c r="G39" s="2">
        <v>336.06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198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f>ROUND(SUM(G39:BH39),5)</f>
        <v>534.05999999999995</v>
      </c>
    </row>
    <row r="40" spans="1:61" x14ac:dyDescent="0.3">
      <c r="A40" s="1"/>
      <c r="B40" s="1"/>
      <c r="C40" s="1"/>
      <c r="D40" s="1"/>
      <c r="E40" s="1" t="s">
        <v>93</v>
      </c>
      <c r="F40" s="1"/>
      <c r="G40" s="2">
        <v>30</v>
      </c>
      <c r="H40" s="2">
        <v>30</v>
      </c>
      <c r="I40" s="2">
        <v>30</v>
      </c>
      <c r="J40" s="2">
        <v>130</v>
      </c>
      <c r="K40" s="2">
        <v>166</v>
      </c>
      <c r="L40" s="2">
        <v>30</v>
      </c>
      <c r="M40" s="2">
        <v>188</v>
      </c>
      <c r="N40" s="2">
        <v>30</v>
      </c>
      <c r="O40" s="2">
        <v>30</v>
      </c>
      <c r="P40" s="2">
        <v>30</v>
      </c>
      <c r="Q40" s="2">
        <v>30</v>
      </c>
      <c r="R40" s="2">
        <v>109</v>
      </c>
      <c r="S40" s="2">
        <v>30</v>
      </c>
      <c r="T40" s="2">
        <v>30</v>
      </c>
      <c r="U40" s="2">
        <v>30</v>
      </c>
      <c r="V40" s="2">
        <v>30</v>
      </c>
      <c r="W40" s="2">
        <v>30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1959</v>
      </c>
      <c r="AE40" s="2">
        <v>0</v>
      </c>
      <c r="AF40" s="2">
        <v>0</v>
      </c>
      <c r="AG40" s="2">
        <v>372.5</v>
      </c>
      <c r="AH40" s="2">
        <v>40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140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210</v>
      </c>
      <c r="AX40" s="2">
        <v>732</v>
      </c>
      <c r="AY40" s="2">
        <v>0</v>
      </c>
      <c r="AZ40" s="2">
        <v>0</v>
      </c>
      <c r="BA40" s="2">
        <v>400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f>ROUND(SUM(G40:BH40),5)</f>
        <v>4836.5</v>
      </c>
    </row>
    <row r="41" spans="1:61" x14ac:dyDescent="0.3">
      <c r="A41" s="1"/>
      <c r="B41" s="1"/>
      <c r="C41" s="1"/>
      <c r="D41" s="1"/>
      <c r="E41" s="1" t="s">
        <v>94</v>
      </c>
      <c r="F41" s="1"/>
      <c r="G41" s="2">
        <v>206.98</v>
      </c>
      <c r="H41" s="2">
        <v>191.51</v>
      </c>
      <c r="I41" s="2">
        <v>155.78</v>
      </c>
      <c r="J41" s="2">
        <v>55.44</v>
      </c>
      <c r="K41" s="2">
        <v>228.16</v>
      </c>
      <c r="L41" s="2">
        <v>188.66</v>
      </c>
      <c r="M41" s="2">
        <v>390.14</v>
      </c>
      <c r="N41" s="2">
        <v>319.29000000000002</v>
      </c>
      <c r="O41" s="2">
        <v>57.41</v>
      </c>
      <c r="P41" s="2">
        <v>29.55</v>
      </c>
      <c r="Q41" s="2">
        <v>107.34</v>
      </c>
      <c r="R41" s="2">
        <v>152.16999999999999</v>
      </c>
      <c r="S41" s="2">
        <v>101.98</v>
      </c>
      <c r="T41" s="2">
        <v>52.26</v>
      </c>
      <c r="U41" s="2">
        <v>0</v>
      </c>
      <c r="V41" s="2">
        <v>0</v>
      </c>
      <c r="W41" s="2">
        <v>147.54</v>
      </c>
      <c r="X41" s="2">
        <v>0</v>
      </c>
      <c r="Y41" s="2">
        <v>0</v>
      </c>
      <c r="Z41" s="2">
        <v>9.9600000000000009</v>
      </c>
      <c r="AA41" s="2">
        <v>0</v>
      </c>
      <c r="AB41" s="2">
        <v>0</v>
      </c>
      <c r="AC41" s="2">
        <v>187.34</v>
      </c>
      <c r="AD41" s="2">
        <v>14.16</v>
      </c>
      <c r="AE41" s="2">
        <v>151.02000000000001</v>
      </c>
      <c r="AF41" s="2">
        <v>10.64</v>
      </c>
      <c r="AG41" s="2">
        <v>0</v>
      </c>
      <c r="AH41" s="2">
        <v>118.79</v>
      </c>
      <c r="AI41" s="2">
        <v>0</v>
      </c>
      <c r="AJ41" s="2">
        <v>9.27</v>
      </c>
      <c r="AK41" s="2">
        <v>51.05</v>
      </c>
      <c r="AL41" s="2">
        <v>25.19</v>
      </c>
      <c r="AM41" s="2">
        <v>12.63</v>
      </c>
      <c r="AN41" s="2">
        <v>115.26</v>
      </c>
      <c r="AO41" s="2">
        <v>16.75</v>
      </c>
      <c r="AP41" s="2">
        <v>170.98</v>
      </c>
      <c r="AQ41" s="2">
        <v>124.46</v>
      </c>
      <c r="AR41" s="2">
        <v>137.29</v>
      </c>
      <c r="AS41" s="2">
        <v>432.12</v>
      </c>
      <c r="AT41" s="2">
        <v>105.1</v>
      </c>
      <c r="AU41" s="2">
        <v>23.85</v>
      </c>
      <c r="AV41" s="2">
        <v>37.270000000000003</v>
      </c>
      <c r="AW41" s="2">
        <v>172.57</v>
      </c>
      <c r="AX41" s="2">
        <v>30.48</v>
      </c>
      <c r="AY41" s="2">
        <v>143.78</v>
      </c>
      <c r="AZ41" s="2">
        <v>367.94</v>
      </c>
      <c r="BA41" s="2">
        <v>106.04</v>
      </c>
      <c r="BB41" s="2">
        <v>415.07</v>
      </c>
      <c r="BC41" s="2">
        <v>383.17</v>
      </c>
      <c r="BD41" s="2">
        <v>254.56</v>
      </c>
      <c r="BE41" s="2">
        <v>248.29</v>
      </c>
      <c r="BF41" s="2">
        <v>221.4</v>
      </c>
      <c r="BG41" s="2">
        <v>360.82</v>
      </c>
      <c r="BH41" s="2">
        <v>280.75</v>
      </c>
      <c r="BI41" s="2">
        <f>ROUND(SUM(G41:BH41),5)</f>
        <v>7122.21</v>
      </c>
    </row>
    <row r="42" spans="1:61" x14ac:dyDescent="0.3">
      <c r="A42" s="1"/>
      <c r="B42" s="1"/>
      <c r="C42" s="1"/>
      <c r="D42" s="1"/>
      <c r="E42" s="1" t="s">
        <v>95</v>
      </c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3">
      <c r="A43" s="1"/>
      <c r="B43" s="1"/>
      <c r="C43" s="1"/>
      <c r="D43" s="1"/>
      <c r="E43" s="1"/>
      <c r="F43" s="1" t="s">
        <v>96</v>
      </c>
      <c r="G43" s="2">
        <v>-434.3</v>
      </c>
      <c r="H43" s="2">
        <v>434.4</v>
      </c>
      <c r="I43" s="2">
        <v>0</v>
      </c>
      <c r="J43" s="2">
        <v>0</v>
      </c>
      <c r="K43" s="2">
        <v>0</v>
      </c>
      <c r="L43" s="2">
        <v>-0.1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8407.08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8270</v>
      </c>
      <c r="BC43" s="2">
        <v>459.02</v>
      </c>
      <c r="BD43" s="2">
        <v>229.51</v>
      </c>
      <c r="BE43" s="2">
        <v>229.51</v>
      </c>
      <c r="BF43" s="2">
        <v>0</v>
      </c>
      <c r="BG43" s="2">
        <v>229.51</v>
      </c>
      <c r="BH43" s="2">
        <v>229.51</v>
      </c>
      <c r="BI43" s="2">
        <f>ROUND(SUM(G43:BH43),5)</f>
        <v>18054.14</v>
      </c>
    </row>
    <row r="44" spans="1:61" x14ac:dyDescent="0.3">
      <c r="A44" s="1"/>
      <c r="B44" s="1"/>
      <c r="C44" s="1"/>
      <c r="D44" s="1"/>
      <c r="E44" s="1"/>
      <c r="F44" s="1" t="s">
        <v>97</v>
      </c>
      <c r="G44" s="2">
        <v>324.45</v>
      </c>
      <c r="H44" s="2">
        <v>324.45</v>
      </c>
      <c r="I44" s="2">
        <v>324.45</v>
      </c>
      <c r="J44" s="2">
        <v>324.45</v>
      </c>
      <c r="K44" s="2">
        <v>324.45</v>
      </c>
      <c r="L44" s="2">
        <v>324.45</v>
      </c>
      <c r="M44" s="2">
        <v>324.45</v>
      </c>
      <c r="N44" s="2">
        <v>324.45</v>
      </c>
      <c r="O44" s="2">
        <v>324.45</v>
      </c>
      <c r="P44" s="2">
        <v>324.45</v>
      </c>
      <c r="Q44" s="2">
        <v>324.45</v>
      </c>
      <c r="R44" s="2">
        <v>324.45</v>
      </c>
      <c r="S44" s="2">
        <v>324.45</v>
      </c>
      <c r="T44" s="2">
        <v>324.45</v>
      </c>
      <c r="U44" s="2">
        <v>324.45</v>
      </c>
      <c r="V44" s="2">
        <v>324.45</v>
      </c>
      <c r="W44" s="2">
        <v>324.45</v>
      </c>
      <c r="X44" s="2">
        <v>324.45</v>
      </c>
      <c r="Y44" s="2">
        <v>324.45</v>
      </c>
      <c r="Z44" s="2">
        <v>324.45</v>
      </c>
      <c r="AA44" s="2">
        <v>324.45</v>
      </c>
      <c r="AB44" s="2">
        <v>324.45</v>
      </c>
      <c r="AC44" s="2">
        <v>324.45</v>
      </c>
      <c r="AD44" s="2">
        <v>324.45</v>
      </c>
      <c r="AE44" s="2">
        <v>324.45</v>
      </c>
      <c r="AF44" s="2">
        <v>324.45</v>
      </c>
      <c r="AG44" s="2">
        <v>324.45</v>
      </c>
      <c r="AH44" s="2">
        <v>324.45</v>
      </c>
      <c r="AI44" s="2">
        <v>324.45</v>
      </c>
      <c r="AJ44" s="2">
        <v>324.45</v>
      </c>
      <c r="AK44" s="2">
        <v>324.45</v>
      </c>
      <c r="AL44" s="2">
        <v>324.45</v>
      </c>
      <c r="AM44" s="2">
        <v>324.45</v>
      </c>
      <c r="AN44" s="2">
        <v>324.45</v>
      </c>
      <c r="AO44" s="2">
        <v>324.45</v>
      </c>
      <c r="AP44" s="2">
        <v>324.45</v>
      </c>
      <c r="AQ44" s="2">
        <v>324.45</v>
      </c>
      <c r="AR44" s="2">
        <v>324.45</v>
      </c>
      <c r="AS44" s="2">
        <v>324.45</v>
      </c>
      <c r="AT44" s="2">
        <v>324.45</v>
      </c>
      <c r="AU44" s="2">
        <v>324.45</v>
      </c>
      <c r="AV44" s="2">
        <v>324.45</v>
      </c>
      <c r="AW44" s="2">
        <v>324.45</v>
      </c>
      <c r="AX44" s="2">
        <v>324.45</v>
      </c>
      <c r="AY44" s="2">
        <v>324.45</v>
      </c>
      <c r="AZ44" s="2">
        <v>324.45</v>
      </c>
      <c r="BA44" s="2">
        <v>324.45</v>
      </c>
      <c r="BB44" s="2">
        <v>324.45</v>
      </c>
      <c r="BC44" s="2">
        <v>324.45</v>
      </c>
      <c r="BD44" s="2">
        <v>324.45</v>
      </c>
      <c r="BE44" s="2">
        <v>324.45</v>
      </c>
      <c r="BF44" s="2">
        <v>324.45</v>
      </c>
      <c r="BG44" s="2">
        <v>324.45</v>
      </c>
      <c r="BH44" s="2">
        <v>324.45</v>
      </c>
      <c r="BI44" s="2">
        <f>ROUND(SUM(G44:BH44),5)</f>
        <v>17520.3</v>
      </c>
    </row>
    <row r="45" spans="1:61" ht="15" thickBot="1" x14ac:dyDescent="0.35">
      <c r="A45" s="1"/>
      <c r="B45" s="1"/>
      <c r="C45" s="1"/>
      <c r="D45" s="1"/>
      <c r="E45" s="1"/>
      <c r="F45" s="1" t="s">
        <v>98</v>
      </c>
      <c r="G45" s="3">
        <v>3903.4</v>
      </c>
      <c r="H45" s="3">
        <v>3903.4</v>
      </c>
      <c r="I45" s="3">
        <v>0</v>
      </c>
      <c r="J45" s="3">
        <v>-1387</v>
      </c>
      <c r="K45" s="3">
        <v>489</v>
      </c>
      <c r="L45" s="3">
        <v>8842.4</v>
      </c>
      <c r="M45" s="3">
        <v>3384.2</v>
      </c>
      <c r="N45" s="3">
        <v>0</v>
      </c>
      <c r="O45" s="3">
        <v>1555.7</v>
      </c>
      <c r="P45" s="3">
        <v>2084.54</v>
      </c>
      <c r="Q45" s="3">
        <v>3054.54</v>
      </c>
      <c r="R45" s="3">
        <v>3037.22</v>
      </c>
      <c r="S45" s="3">
        <v>3212.2</v>
      </c>
      <c r="T45" s="3">
        <v>2882.2</v>
      </c>
      <c r="U45" s="3">
        <v>0</v>
      </c>
      <c r="V45" s="3">
        <v>0</v>
      </c>
      <c r="W45" s="3">
        <v>3804</v>
      </c>
      <c r="X45" s="3">
        <v>4836.6000000000004</v>
      </c>
      <c r="Y45" s="3">
        <v>3393.73</v>
      </c>
      <c r="Z45" s="3">
        <v>3607.39</v>
      </c>
      <c r="AA45" s="3">
        <v>3607.38</v>
      </c>
      <c r="AB45" s="3">
        <v>3607.38</v>
      </c>
      <c r="AC45" s="3">
        <v>5298.88</v>
      </c>
      <c r="AD45" s="3">
        <v>3560.88</v>
      </c>
      <c r="AE45" s="3">
        <v>3579.88</v>
      </c>
      <c r="AF45" s="3">
        <v>4115.88</v>
      </c>
      <c r="AG45" s="3">
        <v>0</v>
      </c>
      <c r="AH45" s="3">
        <v>0</v>
      </c>
      <c r="AI45" s="3">
        <v>8573</v>
      </c>
      <c r="AJ45" s="3">
        <v>6337.55</v>
      </c>
      <c r="AK45" s="3">
        <v>8855.41</v>
      </c>
      <c r="AL45" s="3">
        <v>4977.45</v>
      </c>
      <c r="AM45" s="3">
        <v>6307.39</v>
      </c>
      <c r="AN45" s="3">
        <v>8869.02</v>
      </c>
      <c r="AO45" s="3">
        <v>6224.29</v>
      </c>
      <c r="AP45" s="3">
        <v>4816.3500000000004</v>
      </c>
      <c r="AQ45" s="3">
        <v>5523.32</v>
      </c>
      <c r="AR45" s="3">
        <v>3044.07</v>
      </c>
      <c r="AS45" s="3">
        <v>8179.6</v>
      </c>
      <c r="AT45" s="3">
        <v>2686.14</v>
      </c>
      <c r="AU45" s="3">
        <v>0</v>
      </c>
      <c r="AV45" s="3">
        <v>8744.24</v>
      </c>
      <c r="AW45" s="3">
        <v>6718.72</v>
      </c>
      <c r="AX45" s="3">
        <v>8135.39</v>
      </c>
      <c r="AY45" s="3">
        <v>9499.06</v>
      </c>
      <c r="AZ45" s="3">
        <v>3936.28</v>
      </c>
      <c r="BA45" s="3">
        <v>4139.3100000000004</v>
      </c>
      <c r="BB45" s="3">
        <v>2142.5300000000002</v>
      </c>
      <c r="BC45" s="3">
        <v>3131.08</v>
      </c>
      <c r="BD45" s="3">
        <v>988.89</v>
      </c>
      <c r="BE45" s="3">
        <v>0</v>
      </c>
      <c r="BF45" s="3">
        <v>0</v>
      </c>
      <c r="BG45" s="3">
        <v>4088</v>
      </c>
      <c r="BH45" s="3">
        <v>4361.92</v>
      </c>
      <c r="BI45" s="3">
        <f>ROUND(SUM(G45:BH45),5)</f>
        <v>204652.81</v>
      </c>
    </row>
    <row r="46" spans="1:61" x14ac:dyDescent="0.3">
      <c r="A46" s="1"/>
      <c r="B46" s="1"/>
      <c r="C46" s="1"/>
      <c r="D46" s="1"/>
      <c r="E46" s="1" t="s">
        <v>99</v>
      </c>
      <c r="F46" s="1"/>
      <c r="G46" s="2">
        <f>ROUND(SUM(G42:G45),5)</f>
        <v>3793.55</v>
      </c>
      <c r="H46" s="2">
        <f>ROUND(SUM(H42:H45),5)</f>
        <v>4662.25</v>
      </c>
      <c r="I46" s="2">
        <f>ROUND(SUM(I42:I45),5)</f>
        <v>324.45</v>
      </c>
      <c r="J46" s="2">
        <f>ROUND(SUM(J42:J45),5)</f>
        <v>-1062.55</v>
      </c>
      <c r="K46" s="2">
        <f>ROUND(SUM(K42:K45),5)</f>
        <v>813.45</v>
      </c>
      <c r="L46" s="2">
        <f>ROUND(SUM(L42:L45),5)</f>
        <v>9166.75</v>
      </c>
      <c r="M46" s="2">
        <f>ROUND(SUM(M42:M45),5)</f>
        <v>3708.65</v>
      </c>
      <c r="N46" s="2">
        <f>ROUND(SUM(N42:N45),5)</f>
        <v>324.45</v>
      </c>
      <c r="O46" s="2">
        <f>ROUND(SUM(O42:O45),5)</f>
        <v>1880.15</v>
      </c>
      <c r="P46" s="2">
        <f>ROUND(SUM(P42:P45),5)</f>
        <v>2408.9899999999998</v>
      </c>
      <c r="Q46" s="2">
        <f>ROUND(SUM(Q42:Q45),5)</f>
        <v>3378.99</v>
      </c>
      <c r="R46" s="2">
        <f>ROUND(SUM(R42:R45),5)</f>
        <v>3361.67</v>
      </c>
      <c r="S46" s="2">
        <f>ROUND(SUM(S42:S45),5)</f>
        <v>3536.65</v>
      </c>
      <c r="T46" s="2">
        <f>ROUND(SUM(T42:T45),5)</f>
        <v>3206.65</v>
      </c>
      <c r="U46" s="2">
        <f>ROUND(SUM(U42:U45),5)</f>
        <v>324.45</v>
      </c>
      <c r="V46" s="2">
        <f>ROUND(SUM(V42:V45),5)</f>
        <v>324.45</v>
      </c>
      <c r="W46" s="2">
        <f>ROUND(SUM(W42:W45),5)</f>
        <v>4128.45</v>
      </c>
      <c r="X46" s="2">
        <f>ROUND(SUM(X42:X45),5)</f>
        <v>5161.05</v>
      </c>
      <c r="Y46" s="2">
        <f>ROUND(SUM(Y42:Y45),5)</f>
        <v>3718.18</v>
      </c>
      <c r="Z46" s="2">
        <f>ROUND(SUM(Z42:Z45),5)</f>
        <v>3931.84</v>
      </c>
      <c r="AA46" s="2">
        <f>ROUND(SUM(AA42:AA45),5)</f>
        <v>3931.83</v>
      </c>
      <c r="AB46" s="2">
        <f>ROUND(SUM(AB42:AB45),5)</f>
        <v>3931.83</v>
      </c>
      <c r="AC46" s="2">
        <f>ROUND(SUM(AC42:AC45),5)</f>
        <v>5623.33</v>
      </c>
      <c r="AD46" s="2">
        <f>ROUND(SUM(AD42:AD45),5)</f>
        <v>3885.33</v>
      </c>
      <c r="AE46" s="2">
        <f>ROUND(SUM(AE42:AE45),5)</f>
        <v>3904.33</v>
      </c>
      <c r="AF46" s="2">
        <f>ROUND(SUM(AF42:AF45),5)</f>
        <v>4440.33</v>
      </c>
      <c r="AG46" s="2">
        <f>ROUND(SUM(AG42:AG45),5)</f>
        <v>324.45</v>
      </c>
      <c r="AH46" s="2">
        <f>ROUND(SUM(AH42:AH45),5)</f>
        <v>324.45</v>
      </c>
      <c r="AI46" s="2">
        <f>ROUND(SUM(AI42:AI45),5)</f>
        <v>8897.4500000000007</v>
      </c>
      <c r="AJ46" s="2">
        <f>ROUND(SUM(AJ42:AJ45),5)</f>
        <v>6662</v>
      </c>
      <c r="AK46" s="2">
        <f>ROUND(SUM(AK42:AK45),5)</f>
        <v>9179.86</v>
      </c>
      <c r="AL46" s="2">
        <f>ROUND(SUM(AL42:AL45),5)</f>
        <v>5301.9</v>
      </c>
      <c r="AM46" s="2">
        <f>ROUND(SUM(AM42:AM45),5)</f>
        <v>6631.84</v>
      </c>
      <c r="AN46" s="2">
        <f>ROUND(SUM(AN42:AN45),5)</f>
        <v>9193.4699999999993</v>
      </c>
      <c r="AO46" s="2">
        <f>ROUND(SUM(AO42:AO45),5)</f>
        <v>6548.74</v>
      </c>
      <c r="AP46" s="2">
        <f>ROUND(SUM(AP42:AP45),5)</f>
        <v>13547.88</v>
      </c>
      <c r="AQ46" s="2">
        <f>ROUND(SUM(AQ42:AQ45),5)</f>
        <v>5847.77</v>
      </c>
      <c r="AR46" s="2">
        <f>ROUND(SUM(AR42:AR45),5)</f>
        <v>3368.52</v>
      </c>
      <c r="AS46" s="2">
        <f>ROUND(SUM(AS42:AS45),5)</f>
        <v>8504.0499999999993</v>
      </c>
      <c r="AT46" s="2">
        <f>ROUND(SUM(AT42:AT45),5)</f>
        <v>3010.59</v>
      </c>
      <c r="AU46" s="2">
        <f>ROUND(SUM(AU42:AU45),5)</f>
        <v>324.45</v>
      </c>
      <c r="AV46" s="2">
        <f>ROUND(SUM(AV42:AV45),5)</f>
        <v>9068.69</v>
      </c>
      <c r="AW46" s="2">
        <f>ROUND(SUM(AW42:AW45),5)</f>
        <v>7043.17</v>
      </c>
      <c r="AX46" s="2">
        <f>ROUND(SUM(AX42:AX45),5)</f>
        <v>8459.84</v>
      </c>
      <c r="AY46" s="2">
        <f>ROUND(SUM(AY42:AY45),5)</f>
        <v>9823.51</v>
      </c>
      <c r="AZ46" s="2">
        <f>ROUND(SUM(AZ42:AZ45),5)</f>
        <v>4260.7299999999996</v>
      </c>
      <c r="BA46" s="2">
        <f>ROUND(SUM(BA42:BA45),5)</f>
        <v>4463.76</v>
      </c>
      <c r="BB46" s="2">
        <f>ROUND(SUM(BB42:BB45),5)</f>
        <v>10736.98</v>
      </c>
      <c r="BC46" s="2">
        <f>ROUND(SUM(BC42:BC45),5)</f>
        <v>3914.55</v>
      </c>
      <c r="BD46" s="2">
        <f>ROUND(SUM(BD42:BD45),5)</f>
        <v>1542.85</v>
      </c>
      <c r="BE46" s="2">
        <f>ROUND(SUM(BE42:BE45),5)</f>
        <v>553.96</v>
      </c>
      <c r="BF46" s="2">
        <f>ROUND(SUM(BF42:BF45),5)</f>
        <v>324.45</v>
      </c>
      <c r="BG46" s="2">
        <f>ROUND(SUM(BG42:BG45),5)</f>
        <v>4641.96</v>
      </c>
      <c r="BH46" s="2">
        <f>ROUND(SUM(BH42:BH45),5)</f>
        <v>4915.88</v>
      </c>
      <c r="BI46" s="2">
        <f>ROUND(SUM(G46:BH46),5)</f>
        <v>240227.25</v>
      </c>
    </row>
    <row r="47" spans="1:61" x14ac:dyDescent="0.3">
      <c r="A47" s="1"/>
      <c r="B47" s="1"/>
      <c r="C47" s="1"/>
      <c r="D47" s="1"/>
      <c r="E47" s="1" t="s">
        <v>100</v>
      </c>
      <c r="F47" s="1"/>
      <c r="G47" s="2">
        <v>541.44000000000005</v>
      </c>
      <c r="H47" s="2">
        <v>626.08000000000004</v>
      </c>
      <c r="I47" s="2">
        <v>676.33</v>
      </c>
      <c r="J47" s="2">
        <v>763.14</v>
      </c>
      <c r="K47" s="2">
        <v>752.95</v>
      </c>
      <c r="L47" s="2">
        <v>783.56</v>
      </c>
      <c r="M47" s="2">
        <v>508.65</v>
      </c>
      <c r="N47" s="2">
        <v>250.02</v>
      </c>
      <c r="O47" s="2">
        <v>356.04</v>
      </c>
      <c r="P47" s="2">
        <v>149.03</v>
      </c>
      <c r="Q47" s="2">
        <v>518.82000000000005</v>
      </c>
      <c r="R47" s="2">
        <v>726.27</v>
      </c>
      <c r="S47" s="2">
        <v>845.63</v>
      </c>
      <c r="T47" s="2">
        <v>827.92</v>
      </c>
      <c r="U47" s="2">
        <v>1081.3699999999999</v>
      </c>
      <c r="V47" s="2">
        <v>1306.58</v>
      </c>
      <c r="W47" s="2">
        <v>951.29</v>
      </c>
      <c r="X47" s="2">
        <v>1264.67</v>
      </c>
      <c r="Y47" s="2">
        <v>1054.23</v>
      </c>
      <c r="Z47" s="2">
        <v>1282.99</v>
      </c>
      <c r="AA47" s="2">
        <v>1194.47</v>
      </c>
      <c r="AB47" s="2">
        <v>593.79</v>
      </c>
      <c r="AC47" s="2">
        <v>1081</v>
      </c>
      <c r="AD47" s="2">
        <v>621.78</v>
      </c>
      <c r="AE47" s="2">
        <v>3171.89</v>
      </c>
      <c r="AF47" s="2">
        <v>1447.03</v>
      </c>
      <c r="AG47" s="2">
        <v>1340.13</v>
      </c>
      <c r="AH47" s="2">
        <v>1293.02</v>
      </c>
      <c r="AI47" s="2">
        <v>1410.22</v>
      </c>
      <c r="AJ47" s="2">
        <v>1326.2</v>
      </c>
      <c r="AK47" s="2">
        <v>1431.98</v>
      </c>
      <c r="AL47" s="2">
        <v>1301.93</v>
      </c>
      <c r="AM47" s="2">
        <v>1361.46</v>
      </c>
      <c r="AN47" s="2">
        <v>1202.07</v>
      </c>
      <c r="AO47" s="2">
        <v>2174.92</v>
      </c>
      <c r="AP47" s="2">
        <v>1613.76</v>
      </c>
      <c r="AQ47" s="2">
        <v>1214.4100000000001</v>
      </c>
      <c r="AR47" s="2">
        <v>1510.7</v>
      </c>
      <c r="AS47" s="2">
        <v>1235.58</v>
      </c>
      <c r="AT47" s="2">
        <v>1546.37</v>
      </c>
      <c r="AU47" s="2">
        <v>1530.53</v>
      </c>
      <c r="AV47" s="2">
        <v>1289.7</v>
      </c>
      <c r="AW47" s="2">
        <v>1332.43</v>
      </c>
      <c r="AX47" s="2">
        <v>1207.6400000000001</v>
      </c>
      <c r="AY47" s="2">
        <v>944.04</v>
      </c>
      <c r="AZ47" s="2">
        <v>1305.6199999999999</v>
      </c>
      <c r="BA47" s="2">
        <v>1392.7</v>
      </c>
      <c r="BB47" s="2">
        <v>7834.33</v>
      </c>
      <c r="BC47" s="2">
        <v>1716.77</v>
      </c>
      <c r="BD47" s="2">
        <v>165.92</v>
      </c>
      <c r="BE47" s="2">
        <v>698.84</v>
      </c>
      <c r="BF47" s="2">
        <v>-512.08000000000004</v>
      </c>
      <c r="BG47" s="2">
        <v>627.70000000000005</v>
      </c>
      <c r="BH47" s="2">
        <v>549.59</v>
      </c>
      <c r="BI47" s="2">
        <f>ROUND(SUM(G47:BH47),5)</f>
        <v>63423.45</v>
      </c>
    </row>
    <row r="48" spans="1:61" x14ac:dyDescent="0.3">
      <c r="A48" s="1"/>
      <c r="B48" s="1"/>
      <c r="C48" s="1"/>
      <c r="D48" s="1"/>
      <c r="E48" s="1" t="s">
        <v>101</v>
      </c>
      <c r="F48" s="1"/>
      <c r="G48" s="2">
        <v>409.61</v>
      </c>
      <c r="H48" s="2">
        <v>409.61</v>
      </c>
      <c r="I48" s="2">
        <v>409.61</v>
      </c>
      <c r="J48" s="2">
        <v>409.61</v>
      </c>
      <c r="K48" s="2">
        <v>409.61</v>
      </c>
      <c r="L48" s="2">
        <v>409.61</v>
      </c>
      <c r="M48" s="2">
        <v>409.61</v>
      </c>
      <c r="N48" s="2">
        <v>409.61</v>
      </c>
      <c r="O48" s="2">
        <v>409.61</v>
      </c>
      <c r="P48" s="2">
        <v>409.61</v>
      </c>
      <c r="Q48" s="2">
        <v>409.61</v>
      </c>
      <c r="R48" s="2">
        <v>409.61</v>
      </c>
      <c r="S48" s="2">
        <v>409.61</v>
      </c>
      <c r="T48" s="2">
        <v>409.61</v>
      </c>
      <c r="U48" s="2">
        <v>409.61</v>
      </c>
      <c r="V48" s="2">
        <v>409.61</v>
      </c>
      <c r="W48" s="2">
        <v>409.61</v>
      </c>
      <c r="X48" s="2">
        <v>409.61</v>
      </c>
      <c r="Y48" s="2">
        <v>409.61</v>
      </c>
      <c r="Z48" s="2">
        <v>409.61</v>
      </c>
      <c r="AA48" s="2">
        <v>409.61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f>ROUND(SUM(G48:BH48),5)</f>
        <v>8601.81</v>
      </c>
    </row>
    <row r="49" spans="1:61" x14ac:dyDescent="0.3">
      <c r="A49" s="1"/>
      <c r="B49" s="1"/>
      <c r="C49" s="1"/>
      <c r="D49" s="1"/>
      <c r="E49" s="1" t="s">
        <v>102</v>
      </c>
      <c r="F49" s="1"/>
      <c r="G49" s="2">
        <v>0</v>
      </c>
      <c r="H49" s="2">
        <v>175</v>
      </c>
      <c r="I49" s="2">
        <v>0</v>
      </c>
      <c r="J49" s="2">
        <v>102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262</v>
      </c>
      <c r="Q49" s="2">
        <v>158</v>
      </c>
      <c r="R49" s="2">
        <v>0</v>
      </c>
      <c r="S49" s="2">
        <v>0</v>
      </c>
      <c r="T49" s="2">
        <v>175</v>
      </c>
      <c r="U49" s="2">
        <v>150</v>
      </c>
      <c r="V49" s="2">
        <v>150</v>
      </c>
      <c r="W49" s="2">
        <v>93</v>
      </c>
      <c r="X49" s="2">
        <v>234.07</v>
      </c>
      <c r="Y49" s="2">
        <v>3.87</v>
      </c>
      <c r="Z49" s="2">
        <v>150</v>
      </c>
      <c r="AA49" s="2">
        <v>255</v>
      </c>
      <c r="AB49" s="2">
        <v>565</v>
      </c>
      <c r="AC49" s="2">
        <v>300</v>
      </c>
      <c r="AD49" s="2">
        <v>0</v>
      </c>
      <c r="AE49" s="2">
        <v>685</v>
      </c>
      <c r="AF49" s="2">
        <v>175</v>
      </c>
      <c r="AG49" s="2">
        <v>0</v>
      </c>
      <c r="AH49" s="2">
        <v>102</v>
      </c>
      <c r="AI49" s="2">
        <v>180</v>
      </c>
      <c r="AJ49" s="2">
        <v>0</v>
      </c>
      <c r="AK49" s="2">
        <v>0</v>
      </c>
      <c r="AL49" s="2">
        <v>0</v>
      </c>
      <c r="AM49" s="2">
        <v>0</v>
      </c>
      <c r="AN49" s="2">
        <v>560</v>
      </c>
      <c r="AO49" s="2">
        <v>-115</v>
      </c>
      <c r="AP49" s="2">
        <v>0</v>
      </c>
      <c r="AQ49" s="2">
        <v>0</v>
      </c>
      <c r="AR49" s="2">
        <v>0</v>
      </c>
      <c r="AS49" s="2">
        <v>50</v>
      </c>
      <c r="AT49" s="2">
        <v>139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95</v>
      </c>
      <c r="BB49" s="2">
        <v>0</v>
      </c>
      <c r="BC49" s="2">
        <v>2369.5500000000002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f>ROUND(SUM(G49:BH49),5)</f>
        <v>7013.49</v>
      </c>
    </row>
    <row r="50" spans="1:61" x14ac:dyDescent="0.3">
      <c r="A50" s="1"/>
      <c r="B50" s="1"/>
      <c r="C50" s="1"/>
      <c r="D50" s="1"/>
      <c r="E50" s="1" t="s">
        <v>103</v>
      </c>
      <c r="F50" s="1"/>
      <c r="G50" s="2">
        <v>0</v>
      </c>
      <c r="H50" s="2">
        <v>0</v>
      </c>
      <c r="I50" s="2">
        <v>43.5</v>
      </c>
      <c r="J50" s="2">
        <v>14.18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8.7799999999999994</v>
      </c>
      <c r="V50" s="2">
        <v>0</v>
      </c>
      <c r="W50" s="2">
        <v>0</v>
      </c>
      <c r="X50" s="2">
        <v>0</v>
      </c>
      <c r="Y50" s="2">
        <v>36.68</v>
      </c>
      <c r="Z50" s="2">
        <v>14.51</v>
      </c>
      <c r="AA50" s="2">
        <v>645.29999999999995</v>
      </c>
      <c r="AB50" s="2">
        <v>506.84</v>
      </c>
      <c r="AC50" s="2">
        <v>56.27</v>
      </c>
      <c r="AD50" s="2">
        <v>645.1</v>
      </c>
      <c r="AE50" s="2">
        <v>2161.2600000000002</v>
      </c>
      <c r="AF50" s="2">
        <v>262.37</v>
      </c>
      <c r="AG50" s="2">
        <v>539.63</v>
      </c>
      <c r="AH50" s="2">
        <v>647.99</v>
      </c>
      <c r="AI50" s="2">
        <v>590.6</v>
      </c>
      <c r="AJ50" s="2">
        <v>460.47</v>
      </c>
      <c r="AK50" s="2">
        <v>20.5</v>
      </c>
      <c r="AL50" s="2">
        <v>663.42</v>
      </c>
      <c r="AM50" s="2">
        <v>576.08000000000004</v>
      </c>
      <c r="AN50" s="2">
        <v>667.72</v>
      </c>
      <c r="AO50" s="2">
        <v>88.59</v>
      </c>
      <c r="AP50" s="2">
        <v>16.899999999999999</v>
      </c>
      <c r="AQ50" s="2">
        <v>326.51</v>
      </c>
      <c r="AR50" s="2">
        <v>450.91</v>
      </c>
      <c r="AS50" s="2">
        <v>64.05</v>
      </c>
      <c r="AT50" s="2">
        <v>160.93</v>
      </c>
      <c r="AU50" s="2">
        <v>0</v>
      </c>
      <c r="AV50" s="2">
        <v>0</v>
      </c>
      <c r="AW50" s="2">
        <v>0</v>
      </c>
      <c r="AX50" s="2">
        <v>0</v>
      </c>
      <c r="AY50" s="2">
        <v>556.1</v>
      </c>
      <c r="AZ50" s="2">
        <v>0</v>
      </c>
      <c r="BA50" s="2">
        <v>51.96</v>
      </c>
      <c r="BB50" s="2">
        <v>21</v>
      </c>
      <c r="BC50" s="2">
        <v>0</v>
      </c>
      <c r="BD50" s="2">
        <v>569.88</v>
      </c>
      <c r="BE50" s="2">
        <v>6.52</v>
      </c>
      <c r="BF50" s="2">
        <v>17.989999999999998</v>
      </c>
      <c r="BG50" s="2">
        <v>329.06</v>
      </c>
      <c r="BH50" s="2">
        <v>1127.51</v>
      </c>
      <c r="BI50" s="2">
        <f>ROUND(SUM(G50:BH50),5)</f>
        <v>12349.11</v>
      </c>
    </row>
    <row r="51" spans="1:61" x14ac:dyDescent="0.3">
      <c r="A51" s="1"/>
      <c r="B51" s="1"/>
      <c r="C51" s="1"/>
      <c r="D51" s="1"/>
      <c r="E51" s="1" t="s">
        <v>104</v>
      </c>
      <c r="F51" s="1"/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3181.95</v>
      </c>
      <c r="P51" s="2">
        <v>0</v>
      </c>
      <c r="Q51" s="2">
        <v>0</v>
      </c>
      <c r="R51" s="2">
        <v>113.1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2400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0.5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126.56</v>
      </c>
      <c r="AX51" s="2">
        <v>0</v>
      </c>
      <c r="AY51" s="2">
        <v>219.3</v>
      </c>
      <c r="AZ51" s="2">
        <v>0</v>
      </c>
      <c r="BA51" s="2">
        <v>0</v>
      </c>
      <c r="BB51" s="2">
        <v>-353</v>
      </c>
      <c r="BC51" s="2">
        <v>4.95</v>
      </c>
      <c r="BD51" s="2">
        <v>0</v>
      </c>
      <c r="BE51" s="2">
        <v>0</v>
      </c>
      <c r="BF51" s="2">
        <v>0</v>
      </c>
      <c r="BG51" s="2">
        <v>252</v>
      </c>
      <c r="BH51" s="2">
        <v>0</v>
      </c>
      <c r="BI51" s="2">
        <f>ROUND(SUM(G51:BH51),5)</f>
        <v>5945.36</v>
      </c>
    </row>
    <row r="52" spans="1:61" x14ac:dyDescent="0.3">
      <c r="A52" s="1"/>
      <c r="B52" s="1"/>
      <c r="C52" s="1"/>
      <c r="D52" s="1"/>
      <c r="E52" s="1" t="s">
        <v>105</v>
      </c>
      <c r="F52" s="1"/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18.34</v>
      </c>
      <c r="N52" s="2">
        <v>13.93</v>
      </c>
      <c r="O52" s="2">
        <v>73.62</v>
      </c>
      <c r="P52" s="2">
        <v>0</v>
      </c>
      <c r="Q52" s="2">
        <v>0</v>
      </c>
      <c r="R52" s="2">
        <v>0</v>
      </c>
      <c r="S52" s="2">
        <v>199.42</v>
      </c>
      <c r="T52" s="2">
        <v>0</v>
      </c>
      <c r="U52" s="2">
        <v>626.11</v>
      </c>
      <c r="V52" s="2">
        <v>0</v>
      </c>
      <c r="W52" s="2">
        <v>89.4</v>
      </c>
      <c r="X52" s="2">
        <v>5.29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938.05</v>
      </c>
      <c r="AE52" s="2">
        <v>0</v>
      </c>
      <c r="AF52" s="2">
        <v>102.01</v>
      </c>
      <c r="AG52" s="2">
        <v>164.31</v>
      </c>
      <c r="AH52" s="2">
        <v>0</v>
      </c>
      <c r="AI52" s="2">
        <v>117.87</v>
      </c>
      <c r="AJ52" s="2">
        <v>14.68</v>
      </c>
      <c r="AK52" s="2">
        <v>25.29</v>
      </c>
      <c r="AL52" s="2">
        <v>756.89</v>
      </c>
      <c r="AM52" s="2">
        <v>35</v>
      </c>
      <c r="AN52" s="2">
        <v>64.989999999999995</v>
      </c>
      <c r="AO52" s="2">
        <v>820.38</v>
      </c>
      <c r="AP52" s="2">
        <v>0</v>
      </c>
      <c r="AQ52" s="2">
        <v>106.31</v>
      </c>
      <c r="AR52" s="2">
        <v>491.15</v>
      </c>
      <c r="AS52" s="2">
        <v>74.11</v>
      </c>
      <c r="AT52" s="2">
        <v>49.77</v>
      </c>
      <c r="AU52" s="2">
        <v>575.6</v>
      </c>
      <c r="AV52" s="2">
        <v>0</v>
      </c>
      <c r="AW52" s="2">
        <v>173.65</v>
      </c>
      <c r="AX52" s="2">
        <v>0</v>
      </c>
      <c r="AY52" s="2">
        <v>782.03</v>
      </c>
      <c r="AZ52" s="2">
        <v>96.33</v>
      </c>
      <c r="BA52" s="2">
        <v>0</v>
      </c>
      <c r="BB52" s="2">
        <v>381.05</v>
      </c>
      <c r="BC52" s="2">
        <v>1906.12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f>ROUND(SUM(G52:BH52),5)</f>
        <v>8701.7000000000007</v>
      </c>
    </row>
    <row r="53" spans="1:61" x14ac:dyDescent="0.3">
      <c r="A53" s="1"/>
      <c r="B53" s="1"/>
      <c r="C53" s="1"/>
      <c r="D53" s="1"/>
      <c r="E53" s="1" t="s">
        <v>106</v>
      </c>
      <c r="F53" s="1"/>
      <c r="G53" s="2">
        <v>234.9</v>
      </c>
      <c r="H53" s="2">
        <v>724.05</v>
      </c>
      <c r="I53" s="2">
        <v>494.41</v>
      </c>
      <c r="J53" s="2">
        <v>1442.62</v>
      </c>
      <c r="K53" s="2">
        <v>141.19999999999999</v>
      </c>
      <c r="L53" s="2">
        <v>182.61</v>
      </c>
      <c r="M53" s="2">
        <v>55.75</v>
      </c>
      <c r="N53" s="2">
        <v>234.9</v>
      </c>
      <c r="O53" s="2">
        <v>707.52</v>
      </c>
      <c r="P53" s="2">
        <v>311.27</v>
      </c>
      <c r="Q53" s="2">
        <v>264</v>
      </c>
      <c r="R53" s="2">
        <v>281.26</v>
      </c>
      <c r="S53" s="2">
        <v>435.14</v>
      </c>
      <c r="T53" s="2">
        <v>117</v>
      </c>
      <c r="U53" s="2">
        <v>275.61</v>
      </c>
      <c r="V53" s="2">
        <v>784.8</v>
      </c>
      <c r="W53" s="2">
        <v>489.85</v>
      </c>
      <c r="X53" s="2">
        <v>680.54</v>
      </c>
      <c r="Y53" s="2">
        <v>59.97</v>
      </c>
      <c r="Z53" s="2">
        <v>308.32</v>
      </c>
      <c r="AA53" s="2">
        <v>345.02</v>
      </c>
      <c r="AB53" s="2">
        <v>821.88</v>
      </c>
      <c r="AC53" s="2">
        <v>311.57</v>
      </c>
      <c r="AD53" s="2">
        <v>64.930000000000007</v>
      </c>
      <c r="AE53" s="2">
        <v>58</v>
      </c>
      <c r="AF53" s="2">
        <v>139.94999999999999</v>
      </c>
      <c r="AG53" s="2">
        <v>313.36</v>
      </c>
      <c r="AH53" s="2">
        <v>771.49</v>
      </c>
      <c r="AI53" s="2">
        <v>182.96</v>
      </c>
      <c r="AJ53" s="2">
        <v>287.79000000000002</v>
      </c>
      <c r="AK53" s="2">
        <v>323.17</v>
      </c>
      <c r="AL53" s="2">
        <v>653.29</v>
      </c>
      <c r="AM53" s="2">
        <v>1067.3699999999999</v>
      </c>
      <c r="AN53" s="2">
        <v>415.97</v>
      </c>
      <c r="AO53" s="2">
        <v>352.89</v>
      </c>
      <c r="AP53" s="2">
        <v>213.79</v>
      </c>
      <c r="AQ53" s="2">
        <v>71.209999999999994</v>
      </c>
      <c r="AR53" s="2">
        <v>573.25</v>
      </c>
      <c r="AS53" s="2">
        <v>325.62</v>
      </c>
      <c r="AT53" s="2">
        <v>185.95</v>
      </c>
      <c r="AU53" s="2">
        <v>220.21</v>
      </c>
      <c r="AV53" s="2">
        <v>104.75</v>
      </c>
      <c r="AW53" s="2">
        <v>35.840000000000003</v>
      </c>
      <c r="AX53" s="2">
        <v>401.49</v>
      </c>
      <c r="AY53" s="2">
        <v>431.24</v>
      </c>
      <c r="AZ53" s="2">
        <v>33.25</v>
      </c>
      <c r="BA53" s="2">
        <v>75.75</v>
      </c>
      <c r="BB53" s="2">
        <v>74.2</v>
      </c>
      <c r="BC53" s="2">
        <v>761.43</v>
      </c>
      <c r="BD53" s="2">
        <v>504.69</v>
      </c>
      <c r="BE53" s="2">
        <v>822.07</v>
      </c>
      <c r="BF53" s="2">
        <v>524.46</v>
      </c>
      <c r="BG53" s="2">
        <v>2386.4699999999998</v>
      </c>
      <c r="BH53" s="2">
        <v>2846.74</v>
      </c>
      <c r="BI53" s="2">
        <f>ROUND(SUM(G53:BH53),5)</f>
        <v>24927.77</v>
      </c>
    </row>
    <row r="54" spans="1:61" x14ac:dyDescent="0.3">
      <c r="A54" s="1"/>
      <c r="B54" s="1"/>
      <c r="C54" s="1"/>
      <c r="D54" s="1"/>
      <c r="E54" s="1" t="s">
        <v>107</v>
      </c>
      <c r="F54" s="1"/>
      <c r="G54" s="2">
        <v>4184.3</v>
      </c>
      <c r="H54" s="2">
        <v>7065.7</v>
      </c>
      <c r="I54" s="2">
        <v>7500</v>
      </c>
      <c r="J54" s="2">
        <v>0</v>
      </c>
      <c r="K54" s="2">
        <v>3750</v>
      </c>
      <c r="L54" s="2">
        <v>7500</v>
      </c>
      <c r="M54" s="2">
        <v>3750</v>
      </c>
      <c r="N54" s="2">
        <v>7500</v>
      </c>
      <c r="O54" s="2">
        <v>7500</v>
      </c>
      <c r="P54" s="2">
        <v>7500</v>
      </c>
      <c r="Q54" s="2">
        <v>7500</v>
      </c>
      <c r="R54" s="2">
        <v>11250</v>
      </c>
      <c r="S54" s="2">
        <v>7500</v>
      </c>
      <c r="T54" s="2">
        <v>7500</v>
      </c>
      <c r="U54" s="2">
        <v>7500</v>
      </c>
      <c r="V54" s="2">
        <v>7500</v>
      </c>
      <c r="W54" s="2">
        <v>7500</v>
      </c>
      <c r="X54" s="2">
        <v>11250</v>
      </c>
      <c r="Y54" s="2">
        <v>7500</v>
      </c>
      <c r="Z54" s="2">
        <v>7500</v>
      </c>
      <c r="AA54" s="2">
        <v>7500</v>
      </c>
      <c r="AB54" s="2">
        <v>7500</v>
      </c>
      <c r="AC54" s="2">
        <v>7500</v>
      </c>
      <c r="AD54" s="2">
        <v>17773</v>
      </c>
      <c r="AE54" s="2">
        <v>7500</v>
      </c>
      <c r="AF54" s="2">
        <v>7500</v>
      </c>
      <c r="AG54" s="2">
        <v>7500</v>
      </c>
      <c r="AH54" s="2">
        <v>7500</v>
      </c>
      <c r="AI54" s="2">
        <v>7500</v>
      </c>
      <c r="AJ54" s="2">
        <v>11250</v>
      </c>
      <c r="AK54" s="2">
        <v>7500</v>
      </c>
      <c r="AL54" s="2">
        <v>7500</v>
      </c>
      <c r="AM54" s="2">
        <v>7500</v>
      </c>
      <c r="AN54" s="2">
        <v>7500</v>
      </c>
      <c r="AO54" s="2">
        <v>11250</v>
      </c>
      <c r="AP54" s="2">
        <v>7500</v>
      </c>
      <c r="AQ54" s="2">
        <v>7500</v>
      </c>
      <c r="AR54" s="2">
        <v>7500</v>
      </c>
      <c r="AS54" s="2">
        <v>7500</v>
      </c>
      <c r="AT54" s="2">
        <v>7500</v>
      </c>
      <c r="AU54" s="2">
        <v>11250</v>
      </c>
      <c r="AV54" s="2">
        <v>7500</v>
      </c>
      <c r="AW54" s="2">
        <v>7500</v>
      </c>
      <c r="AX54" s="2">
        <v>7500</v>
      </c>
      <c r="AY54" s="2">
        <v>7500</v>
      </c>
      <c r="AZ54" s="2">
        <v>3750</v>
      </c>
      <c r="BA54" s="2">
        <v>7500</v>
      </c>
      <c r="BB54" s="2">
        <v>7500</v>
      </c>
      <c r="BC54" s="2">
        <v>7500</v>
      </c>
      <c r="BD54" s="2">
        <v>7500</v>
      </c>
      <c r="BE54" s="2">
        <v>7500</v>
      </c>
      <c r="BF54" s="2">
        <v>7500</v>
      </c>
      <c r="BG54" s="2">
        <v>12692.31</v>
      </c>
      <c r="BH54" s="2">
        <v>8461.5400000000009</v>
      </c>
      <c r="BI54" s="2">
        <f>ROUND(SUM(G54:BH54),5)</f>
        <v>417676.85</v>
      </c>
    </row>
    <row r="55" spans="1:61" x14ac:dyDescent="0.3">
      <c r="A55" s="1"/>
      <c r="B55" s="1"/>
      <c r="C55" s="1"/>
      <c r="D55" s="1"/>
      <c r="E55" s="1" t="s">
        <v>108</v>
      </c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x14ac:dyDescent="0.3">
      <c r="A56" s="1"/>
      <c r="B56" s="1"/>
      <c r="C56" s="1"/>
      <c r="D56" s="1"/>
      <c r="E56" s="1"/>
      <c r="F56" s="1" t="s">
        <v>109</v>
      </c>
      <c r="G56" s="2">
        <v>1142.17</v>
      </c>
      <c r="H56" s="2">
        <v>1269.8599999999999</v>
      </c>
      <c r="I56" s="2">
        <v>1102.3699999999999</v>
      </c>
      <c r="J56" s="2">
        <v>1275.6199999999999</v>
      </c>
      <c r="K56" s="2">
        <v>2387.85</v>
      </c>
      <c r="L56" s="2">
        <v>2571.81</v>
      </c>
      <c r="M56" s="2">
        <v>3372.66</v>
      </c>
      <c r="N56" s="2">
        <v>2435.66</v>
      </c>
      <c r="O56" s="2">
        <v>2451.52</v>
      </c>
      <c r="P56" s="2">
        <v>2211.0700000000002</v>
      </c>
      <c r="Q56" s="2">
        <v>2194.13</v>
      </c>
      <c r="R56" s="2">
        <v>3150.62</v>
      </c>
      <c r="S56" s="2">
        <v>1486.68</v>
      </c>
      <c r="T56" s="2">
        <v>1945.95</v>
      </c>
      <c r="U56" s="2">
        <v>1249.29</v>
      </c>
      <c r="V56" s="2">
        <v>1227.29</v>
      </c>
      <c r="W56" s="2">
        <v>2246.92</v>
      </c>
      <c r="X56" s="2">
        <v>4237.8500000000004</v>
      </c>
      <c r="Y56" s="2">
        <v>2595.77</v>
      </c>
      <c r="Z56" s="2">
        <v>2155.5</v>
      </c>
      <c r="AA56" s="2">
        <v>1880.22</v>
      </c>
      <c r="AB56" s="2">
        <v>1844.43</v>
      </c>
      <c r="AC56" s="2">
        <v>2112.36</v>
      </c>
      <c r="AD56" s="2">
        <v>2796.64</v>
      </c>
      <c r="AE56" s="2">
        <v>1614.52</v>
      </c>
      <c r="AF56" s="2">
        <v>1291.45</v>
      </c>
      <c r="AG56" s="2">
        <v>1148.5</v>
      </c>
      <c r="AH56" s="2">
        <v>1122.54</v>
      </c>
      <c r="AI56" s="2">
        <v>2384.37</v>
      </c>
      <c r="AJ56" s="2">
        <v>3599.71</v>
      </c>
      <c r="AK56" s="2">
        <v>2552.63</v>
      </c>
      <c r="AL56" s="2">
        <v>2194.44</v>
      </c>
      <c r="AM56" s="2">
        <v>1959.21</v>
      </c>
      <c r="AN56" s="2">
        <v>2148.9299999999998</v>
      </c>
      <c r="AO56" s="2">
        <v>3652.79</v>
      </c>
      <c r="AP56" s="2">
        <v>1619.33</v>
      </c>
      <c r="AQ56" s="2">
        <v>1895.25</v>
      </c>
      <c r="AR56" s="2">
        <v>1898.98</v>
      </c>
      <c r="AS56" s="2">
        <v>2227.98</v>
      </c>
      <c r="AT56" s="2">
        <v>1469.04</v>
      </c>
      <c r="AU56" s="2">
        <v>3979.97</v>
      </c>
      <c r="AV56" s="2">
        <v>2636.49</v>
      </c>
      <c r="AW56" s="2">
        <v>2674.4</v>
      </c>
      <c r="AX56" s="2">
        <v>2908.21</v>
      </c>
      <c r="AY56" s="2">
        <v>2663.12</v>
      </c>
      <c r="AZ56" s="2">
        <v>2167.6999999999998</v>
      </c>
      <c r="BA56" s="2">
        <v>3678.28</v>
      </c>
      <c r="BB56" s="2">
        <v>2043.75</v>
      </c>
      <c r="BC56" s="2">
        <v>2030.84</v>
      </c>
      <c r="BD56" s="2">
        <v>1827.78</v>
      </c>
      <c r="BE56" s="2">
        <v>1771.31</v>
      </c>
      <c r="BF56" s="2">
        <v>2014.28</v>
      </c>
      <c r="BG56" s="2">
        <v>4147.9399999999996</v>
      </c>
      <c r="BH56" s="2">
        <v>3115.97</v>
      </c>
      <c r="BI56" s="2">
        <f>ROUND(SUM(G56:BH56),5)</f>
        <v>121783.95</v>
      </c>
    </row>
    <row r="57" spans="1:61" x14ac:dyDescent="0.3">
      <c r="A57" s="1"/>
      <c r="B57" s="1"/>
      <c r="C57" s="1"/>
      <c r="D57" s="1"/>
      <c r="E57" s="1"/>
      <c r="F57" s="1" t="s">
        <v>110</v>
      </c>
      <c r="G57" s="2">
        <v>92.19</v>
      </c>
      <c r="H57" s="2">
        <v>71.489999999999995</v>
      </c>
      <c r="I57" s="2">
        <v>25.7</v>
      </c>
      <c r="J57" s="2">
        <v>60.98</v>
      </c>
      <c r="K57" s="2">
        <v>81.900000000000006</v>
      </c>
      <c r="L57" s="2">
        <v>49.41</v>
      </c>
      <c r="M57" s="2">
        <v>69.23</v>
      </c>
      <c r="N57" s="2">
        <v>33.26</v>
      </c>
      <c r="O57" s="2">
        <v>24.35</v>
      </c>
      <c r="P57" s="2">
        <v>12.21</v>
      </c>
      <c r="Q57" s="2">
        <v>14.57</v>
      </c>
      <c r="R57" s="2">
        <v>11.68</v>
      </c>
      <c r="S57" s="2">
        <v>113.61</v>
      </c>
      <c r="T57" s="2">
        <v>101.64</v>
      </c>
      <c r="U57" s="2">
        <v>26.65</v>
      </c>
      <c r="V57" s="2">
        <v>16.28</v>
      </c>
      <c r="W57" s="2">
        <v>65.48</v>
      </c>
      <c r="X57" s="2">
        <v>105.24</v>
      </c>
      <c r="Y57" s="2">
        <v>29.04</v>
      </c>
      <c r="Z57" s="2">
        <v>6.89</v>
      </c>
      <c r="AA57" s="2">
        <v>26.99</v>
      </c>
      <c r="AB57" s="2">
        <v>38.03</v>
      </c>
      <c r="AC57" s="2">
        <v>47.88</v>
      </c>
      <c r="AD57" s="2">
        <v>71.010000000000005</v>
      </c>
      <c r="AE57" s="2">
        <v>123.62</v>
      </c>
      <c r="AF57" s="2">
        <v>50.29</v>
      </c>
      <c r="AG57" s="2">
        <v>21.06</v>
      </c>
      <c r="AH57" s="2">
        <v>16.75</v>
      </c>
      <c r="AI57" s="2">
        <v>88.45</v>
      </c>
      <c r="AJ57" s="2">
        <v>96.45</v>
      </c>
      <c r="AK57" s="2">
        <v>67.709999999999994</v>
      </c>
      <c r="AL57" s="2">
        <v>60.72</v>
      </c>
      <c r="AM57" s="2">
        <v>30.9</v>
      </c>
      <c r="AN57" s="2">
        <v>50.09</v>
      </c>
      <c r="AO57" s="2">
        <v>64.13</v>
      </c>
      <c r="AP57" s="2">
        <v>12</v>
      </c>
      <c r="AQ57" s="2">
        <v>145.65</v>
      </c>
      <c r="AR57" s="2">
        <v>93.13</v>
      </c>
      <c r="AS57" s="2">
        <v>53.26</v>
      </c>
      <c r="AT57" s="2">
        <v>18.2</v>
      </c>
      <c r="AU57" s="2">
        <v>75.62</v>
      </c>
      <c r="AV57" s="2">
        <v>32.04</v>
      </c>
      <c r="AW57" s="2">
        <v>16.14</v>
      </c>
      <c r="AX57" s="2">
        <v>27.27</v>
      </c>
      <c r="AY57" s="2">
        <v>15.48</v>
      </c>
      <c r="AZ57" s="2">
        <v>10.82</v>
      </c>
      <c r="BA57" s="2">
        <v>42.77</v>
      </c>
      <c r="BB57" s="2">
        <v>13.2</v>
      </c>
      <c r="BC57" s="2">
        <v>156.29</v>
      </c>
      <c r="BD57" s="2">
        <v>78.88</v>
      </c>
      <c r="BE57" s="2">
        <v>35.81</v>
      </c>
      <c r="BF57" s="2">
        <v>42.33</v>
      </c>
      <c r="BG57" s="2">
        <v>79.14</v>
      </c>
      <c r="BH57" s="2">
        <v>76.19</v>
      </c>
      <c r="BI57" s="2">
        <f>ROUND(SUM(G57:BH57),5)</f>
        <v>2890.1</v>
      </c>
    </row>
    <row r="58" spans="1:61" x14ac:dyDescent="0.3">
      <c r="A58" s="1"/>
      <c r="B58" s="1"/>
      <c r="C58" s="1"/>
      <c r="D58" s="1"/>
      <c r="E58" s="1"/>
      <c r="F58" s="1" t="s">
        <v>111</v>
      </c>
      <c r="G58" s="2">
        <v>798.98</v>
      </c>
      <c r="H58" s="2">
        <v>840.57</v>
      </c>
      <c r="I58" s="2">
        <v>502.32</v>
      </c>
      <c r="J58" s="2">
        <v>867.11</v>
      </c>
      <c r="K58" s="2">
        <v>1268.56</v>
      </c>
      <c r="L58" s="2">
        <v>956.51</v>
      </c>
      <c r="M58" s="2">
        <v>832.54</v>
      </c>
      <c r="N58" s="2">
        <v>444.13</v>
      </c>
      <c r="O58" s="2">
        <v>299.97000000000003</v>
      </c>
      <c r="P58" s="2">
        <v>229.5</v>
      </c>
      <c r="Q58" s="2">
        <v>245.74</v>
      </c>
      <c r="R58" s="2">
        <v>477.26</v>
      </c>
      <c r="S58" s="2">
        <v>991.13</v>
      </c>
      <c r="T58" s="2">
        <v>1246.28</v>
      </c>
      <c r="U58" s="2">
        <v>450.37</v>
      </c>
      <c r="V58" s="2">
        <v>333.68</v>
      </c>
      <c r="W58" s="2">
        <v>911.46</v>
      </c>
      <c r="X58" s="2">
        <v>1590.73</v>
      </c>
      <c r="Y58" s="2">
        <v>776.84</v>
      </c>
      <c r="Z58" s="2">
        <v>407.84</v>
      </c>
      <c r="AA58" s="2">
        <v>262.89</v>
      </c>
      <c r="AB58" s="2">
        <v>221.42</v>
      </c>
      <c r="AC58" s="2">
        <v>397.53</v>
      </c>
      <c r="AD58" s="2">
        <v>831.01</v>
      </c>
      <c r="AE58" s="2">
        <v>1171.4100000000001</v>
      </c>
      <c r="AF58" s="2">
        <v>809.96</v>
      </c>
      <c r="AG58" s="2">
        <v>383.18</v>
      </c>
      <c r="AH58" s="2">
        <v>263.85000000000002</v>
      </c>
      <c r="AI58" s="2">
        <v>1003.09</v>
      </c>
      <c r="AJ58" s="2">
        <v>1349.82</v>
      </c>
      <c r="AK58" s="2">
        <v>846.83</v>
      </c>
      <c r="AL58" s="2">
        <v>579.97</v>
      </c>
      <c r="AM58" s="2">
        <v>424.56</v>
      </c>
      <c r="AN58" s="2">
        <v>641</v>
      </c>
      <c r="AO58" s="2">
        <v>1225.6600000000001</v>
      </c>
      <c r="AP58" s="2">
        <v>192.2</v>
      </c>
      <c r="AQ58" s="2">
        <v>1092.49</v>
      </c>
      <c r="AR58" s="2">
        <v>1048.21</v>
      </c>
      <c r="AS58" s="2">
        <v>810.66</v>
      </c>
      <c r="AT58" s="2">
        <v>321.35000000000002</v>
      </c>
      <c r="AU58" s="2">
        <v>1337.22</v>
      </c>
      <c r="AV58" s="2">
        <v>739.76</v>
      </c>
      <c r="AW58" s="2">
        <v>380.07</v>
      </c>
      <c r="AX58" s="2">
        <v>340.98</v>
      </c>
      <c r="AY58" s="2">
        <v>94.21</v>
      </c>
      <c r="AZ58" s="2">
        <v>76.06</v>
      </c>
      <c r="BA58" s="2">
        <v>265.10000000000002</v>
      </c>
      <c r="BB58" s="2">
        <v>185.28</v>
      </c>
      <c r="BC58" s="2">
        <v>2069.77</v>
      </c>
      <c r="BD58" s="2">
        <v>844.52</v>
      </c>
      <c r="BE58" s="2">
        <v>-2914.29</v>
      </c>
      <c r="BF58" s="2">
        <v>3037.1</v>
      </c>
      <c r="BG58" s="2">
        <v>1788.8</v>
      </c>
      <c r="BH58" s="2">
        <v>469.28</v>
      </c>
      <c r="BI58" s="2">
        <f>ROUND(SUM(G58:BH58),5)</f>
        <v>37062.47</v>
      </c>
    </row>
    <row r="59" spans="1:61" ht="15" thickBot="1" x14ac:dyDescent="0.35">
      <c r="A59" s="1"/>
      <c r="B59" s="1"/>
      <c r="C59" s="1"/>
      <c r="D59" s="1"/>
      <c r="E59" s="1"/>
      <c r="F59" s="1" t="s">
        <v>112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14.75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1604</v>
      </c>
      <c r="AV59" s="3">
        <v>1622</v>
      </c>
      <c r="AW59" s="3">
        <v>1730</v>
      </c>
      <c r="AX59" s="3">
        <v>707.34</v>
      </c>
      <c r="AY59" s="3">
        <v>348</v>
      </c>
      <c r="AZ59" s="3">
        <v>1352.95</v>
      </c>
      <c r="BA59" s="3">
        <v>2123.6999999999998</v>
      </c>
      <c r="BB59" s="3">
        <v>2802.2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f>ROUND(SUM(G59:BH59),5)</f>
        <v>12304.94</v>
      </c>
    </row>
    <row r="60" spans="1:61" x14ac:dyDescent="0.3">
      <c r="A60" s="1"/>
      <c r="B60" s="1"/>
      <c r="C60" s="1"/>
      <c r="D60" s="1"/>
      <c r="E60" s="1" t="s">
        <v>113</v>
      </c>
      <c r="F60" s="1"/>
      <c r="G60" s="2">
        <f>ROUND(SUM(G55:G59),5)</f>
        <v>2033.34</v>
      </c>
      <c r="H60" s="2">
        <f>ROUND(SUM(H55:H59),5)</f>
        <v>2181.92</v>
      </c>
      <c r="I60" s="2">
        <f>ROUND(SUM(I55:I59),5)</f>
        <v>1630.39</v>
      </c>
      <c r="J60" s="2">
        <f>ROUND(SUM(J55:J59),5)</f>
        <v>2203.71</v>
      </c>
      <c r="K60" s="2">
        <f>ROUND(SUM(K55:K59),5)</f>
        <v>3738.31</v>
      </c>
      <c r="L60" s="2">
        <f>ROUND(SUM(L55:L59),5)</f>
        <v>3577.73</v>
      </c>
      <c r="M60" s="2">
        <f>ROUND(SUM(M55:M59),5)</f>
        <v>4274.43</v>
      </c>
      <c r="N60" s="2">
        <f>ROUND(SUM(N55:N59),5)</f>
        <v>2913.05</v>
      </c>
      <c r="O60" s="2">
        <f>ROUND(SUM(O55:O59),5)</f>
        <v>2790.59</v>
      </c>
      <c r="P60" s="2">
        <f>ROUND(SUM(P55:P59),5)</f>
        <v>2452.7800000000002</v>
      </c>
      <c r="Q60" s="2">
        <f>ROUND(SUM(Q55:Q59),5)</f>
        <v>2454.44</v>
      </c>
      <c r="R60" s="2">
        <f>ROUND(SUM(R55:R59),5)</f>
        <v>3639.56</v>
      </c>
      <c r="S60" s="2">
        <f>ROUND(SUM(S55:S59),5)</f>
        <v>2591.42</v>
      </c>
      <c r="T60" s="2">
        <f>ROUND(SUM(T55:T59),5)</f>
        <v>3293.87</v>
      </c>
      <c r="U60" s="2">
        <f>ROUND(SUM(U55:U59),5)</f>
        <v>1726.31</v>
      </c>
      <c r="V60" s="2">
        <f>ROUND(SUM(V55:V59),5)</f>
        <v>1577.25</v>
      </c>
      <c r="W60" s="2">
        <f>ROUND(SUM(W55:W59),5)</f>
        <v>3223.86</v>
      </c>
      <c r="X60" s="2">
        <f>ROUND(SUM(X55:X59),5)</f>
        <v>5933.82</v>
      </c>
      <c r="Y60" s="2">
        <f>ROUND(SUM(Y55:Y59),5)</f>
        <v>3401.65</v>
      </c>
      <c r="Z60" s="2">
        <f>ROUND(SUM(Z55:Z59),5)</f>
        <v>2570.23</v>
      </c>
      <c r="AA60" s="2">
        <f>ROUND(SUM(AA55:AA59),5)</f>
        <v>2170.1</v>
      </c>
      <c r="AB60" s="2">
        <f>ROUND(SUM(AB55:AB59),5)</f>
        <v>2103.88</v>
      </c>
      <c r="AC60" s="2">
        <f>ROUND(SUM(AC55:AC59),5)</f>
        <v>2557.77</v>
      </c>
      <c r="AD60" s="2">
        <f>ROUND(SUM(AD55:AD59),5)</f>
        <v>3698.66</v>
      </c>
      <c r="AE60" s="2">
        <f>ROUND(SUM(AE55:AE59),5)</f>
        <v>2909.55</v>
      </c>
      <c r="AF60" s="2">
        <f>ROUND(SUM(AF55:AF59),5)</f>
        <v>2151.6999999999998</v>
      </c>
      <c r="AG60" s="2">
        <f>ROUND(SUM(AG55:AG59),5)</f>
        <v>1552.74</v>
      </c>
      <c r="AH60" s="2">
        <f>ROUND(SUM(AH55:AH59),5)</f>
        <v>1403.14</v>
      </c>
      <c r="AI60" s="2">
        <f>ROUND(SUM(AI55:AI59),5)</f>
        <v>3475.91</v>
      </c>
      <c r="AJ60" s="2">
        <f>ROUND(SUM(AJ55:AJ59),5)</f>
        <v>5045.9799999999996</v>
      </c>
      <c r="AK60" s="2">
        <f>ROUND(SUM(AK55:AK59),5)</f>
        <v>3467.17</v>
      </c>
      <c r="AL60" s="2">
        <f>ROUND(SUM(AL55:AL59),5)</f>
        <v>2835.13</v>
      </c>
      <c r="AM60" s="2">
        <f>ROUND(SUM(AM55:AM59),5)</f>
        <v>2414.67</v>
      </c>
      <c r="AN60" s="2">
        <f>ROUND(SUM(AN55:AN59),5)</f>
        <v>2840.02</v>
      </c>
      <c r="AO60" s="2">
        <f>ROUND(SUM(AO55:AO59),5)</f>
        <v>4942.58</v>
      </c>
      <c r="AP60" s="2">
        <f>ROUND(SUM(AP55:AP59),5)</f>
        <v>1823.53</v>
      </c>
      <c r="AQ60" s="2">
        <f>ROUND(SUM(AQ55:AQ59),5)</f>
        <v>3133.39</v>
      </c>
      <c r="AR60" s="2">
        <f>ROUND(SUM(AR55:AR59),5)</f>
        <v>3040.32</v>
      </c>
      <c r="AS60" s="2">
        <f>ROUND(SUM(AS55:AS59),5)</f>
        <v>3091.9</v>
      </c>
      <c r="AT60" s="2">
        <f>ROUND(SUM(AT55:AT59),5)</f>
        <v>1808.59</v>
      </c>
      <c r="AU60" s="2">
        <f>ROUND(SUM(AU55:AU59),5)</f>
        <v>6996.81</v>
      </c>
      <c r="AV60" s="2">
        <f>ROUND(SUM(AV55:AV59),5)</f>
        <v>5030.29</v>
      </c>
      <c r="AW60" s="2">
        <f>ROUND(SUM(AW55:AW59),5)</f>
        <v>4800.6099999999997</v>
      </c>
      <c r="AX60" s="2">
        <f>ROUND(SUM(AX55:AX59),5)</f>
        <v>3983.8</v>
      </c>
      <c r="AY60" s="2">
        <f>ROUND(SUM(AY55:AY59),5)</f>
        <v>3120.81</v>
      </c>
      <c r="AZ60" s="2">
        <f>ROUND(SUM(AZ55:AZ59),5)</f>
        <v>3607.53</v>
      </c>
      <c r="BA60" s="2">
        <f>ROUND(SUM(BA55:BA59),5)</f>
        <v>6109.85</v>
      </c>
      <c r="BB60" s="2">
        <f>ROUND(SUM(BB55:BB59),5)</f>
        <v>5044.43</v>
      </c>
      <c r="BC60" s="2">
        <f>ROUND(SUM(BC55:BC59),5)</f>
        <v>4256.8999999999996</v>
      </c>
      <c r="BD60" s="2">
        <f>ROUND(SUM(BD55:BD59),5)</f>
        <v>2751.18</v>
      </c>
      <c r="BE60" s="2">
        <f>ROUND(SUM(BE55:BE59),5)</f>
        <v>-1107.17</v>
      </c>
      <c r="BF60" s="2">
        <f>ROUND(SUM(BF55:BF59),5)</f>
        <v>5093.71</v>
      </c>
      <c r="BG60" s="2">
        <f>ROUND(SUM(BG55:BG59),5)</f>
        <v>6015.88</v>
      </c>
      <c r="BH60" s="2">
        <f>ROUND(SUM(BH55:BH59),5)</f>
        <v>3661.44</v>
      </c>
      <c r="BI60" s="2">
        <f>ROUND(SUM(G60:BH60),5)</f>
        <v>174041.46</v>
      </c>
    </row>
    <row r="61" spans="1:61" x14ac:dyDescent="0.3">
      <c r="A61" s="1"/>
      <c r="B61" s="1"/>
      <c r="C61" s="1"/>
      <c r="D61" s="1"/>
      <c r="E61" s="1" t="s">
        <v>114</v>
      </c>
      <c r="F61" s="1"/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1650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915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550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420</v>
      </c>
      <c r="AV61" s="2">
        <v>300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f>ROUND(SUM(G61:BH61),5)</f>
        <v>3835</v>
      </c>
    </row>
    <row r="62" spans="1:61" x14ac:dyDescent="0.3">
      <c r="A62" s="1"/>
      <c r="B62" s="1"/>
      <c r="C62" s="1"/>
      <c r="D62" s="1"/>
      <c r="E62" s="1" t="s">
        <v>115</v>
      </c>
      <c r="F62" s="1"/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1119</v>
      </c>
      <c r="M62" s="2">
        <v>0</v>
      </c>
      <c r="N62" s="2">
        <v>0</v>
      </c>
      <c r="O62" s="2">
        <v>0</v>
      </c>
      <c r="P62" s="2">
        <v>0</v>
      </c>
      <c r="Q62" s="2">
        <v>1228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1173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1230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1201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1201</v>
      </c>
      <c r="AP62" s="2">
        <v>132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1267</v>
      </c>
      <c r="AW62" s="2">
        <v>0</v>
      </c>
      <c r="AX62" s="2">
        <v>0</v>
      </c>
      <c r="AY62" s="2">
        <v>0</v>
      </c>
      <c r="AZ62" s="2">
        <v>1274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1270</v>
      </c>
      <c r="BI62" s="2">
        <f>ROUND(SUM(G62:BH62),5)</f>
        <v>11095</v>
      </c>
    </row>
    <row r="63" spans="1:61" x14ac:dyDescent="0.3">
      <c r="A63" s="1"/>
      <c r="B63" s="1"/>
      <c r="C63" s="1"/>
      <c r="D63" s="1"/>
      <c r="E63" s="1" t="s">
        <v>116</v>
      </c>
      <c r="F63" s="1"/>
      <c r="G63" s="2">
        <v>786.03</v>
      </c>
      <c r="H63" s="2">
        <v>786.03</v>
      </c>
      <c r="I63" s="2">
        <v>786.03</v>
      </c>
      <c r="J63" s="2">
        <v>786.03</v>
      </c>
      <c r="K63" s="2">
        <v>786.03</v>
      </c>
      <c r="L63" s="2">
        <v>786.03</v>
      </c>
      <c r="M63" s="2">
        <v>786.03</v>
      </c>
      <c r="N63" s="2">
        <v>786.03</v>
      </c>
      <c r="O63" s="2">
        <v>786.38</v>
      </c>
      <c r="P63" s="2">
        <v>1096.3800000000001</v>
      </c>
      <c r="Q63" s="2">
        <v>786.38</v>
      </c>
      <c r="R63" s="2">
        <v>786.38</v>
      </c>
      <c r="S63" s="2">
        <v>786.38</v>
      </c>
      <c r="T63" s="2">
        <v>786.38</v>
      </c>
      <c r="U63" s="2">
        <v>786.38</v>
      </c>
      <c r="V63" s="2">
        <v>786.38</v>
      </c>
      <c r="W63" s="2">
        <v>786.38</v>
      </c>
      <c r="X63" s="2">
        <v>786.38</v>
      </c>
      <c r="Y63" s="2">
        <v>786.38</v>
      </c>
      <c r="Z63" s="2">
        <v>786.38</v>
      </c>
      <c r="AA63" s="2">
        <v>786.4</v>
      </c>
      <c r="AB63" s="2">
        <v>786.38</v>
      </c>
      <c r="AC63" s="2">
        <v>786.4</v>
      </c>
      <c r="AD63" s="2">
        <v>786.38</v>
      </c>
      <c r="AE63" s="2">
        <v>786.4</v>
      </c>
      <c r="AF63" s="2">
        <v>786.4</v>
      </c>
      <c r="AG63" s="2">
        <v>786.4</v>
      </c>
      <c r="AH63" s="2">
        <v>786.4</v>
      </c>
      <c r="AI63" s="2">
        <v>786.4</v>
      </c>
      <c r="AJ63" s="2">
        <v>786.4</v>
      </c>
      <c r="AK63" s="2">
        <v>786.4</v>
      </c>
      <c r="AL63" s="2">
        <v>796</v>
      </c>
      <c r="AM63" s="2">
        <v>796</v>
      </c>
      <c r="AN63" s="2">
        <v>796</v>
      </c>
      <c r="AO63" s="2">
        <v>796</v>
      </c>
      <c r="AP63" s="2">
        <v>796</v>
      </c>
      <c r="AQ63" s="2">
        <v>796</v>
      </c>
      <c r="AR63" s="2">
        <v>796</v>
      </c>
      <c r="AS63" s="2">
        <v>796</v>
      </c>
      <c r="AT63" s="2">
        <v>796</v>
      </c>
      <c r="AU63" s="2">
        <v>796</v>
      </c>
      <c r="AV63" s="2">
        <v>796</v>
      </c>
      <c r="AW63" s="2">
        <v>796</v>
      </c>
      <c r="AX63" s="2">
        <v>813.8</v>
      </c>
      <c r="AY63" s="2">
        <v>813.8</v>
      </c>
      <c r="AZ63" s="2">
        <v>813.8</v>
      </c>
      <c r="BA63" s="2">
        <v>813.8</v>
      </c>
      <c r="BB63" s="2">
        <v>813.8</v>
      </c>
      <c r="BC63" s="2">
        <v>813.8</v>
      </c>
      <c r="BD63" s="2">
        <v>813.8</v>
      </c>
      <c r="BE63" s="2">
        <v>850.95</v>
      </c>
      <c r="BF63" s="2">
        <v>850</v>
      </c>
      <c r="BG63" s="2">
        <v>850</v>
      </c>
      <c r="BH63" s="2">
        <v>850</v>
      </c>
      <c r="BI63" s="2">
        <f>ROUND(SUM(G63:BH63),5)</f>
        <v>43334.71</v>
      </c>
    </row>
    <row r="64" spans="1:61" x14ac:dyDescent="0.3">
      <c r="A64" s="1"/>
      <c r="B64" s="1"/>
      <c r="C64" s="1"/>
      <c r="D64" s="1"/>
      <c r="E64" s="1" t="s">
        <v>117</v>
      </c>
      <c r="F64" s="1"/>
      <c r="G64" s="2">
        <v>15.83</v>
      </c>
      <c r="H64" s="2">
        <v>198.65</v>
      </c>
      <c r="I64" s="2">
        <v>558.89</v>
      </c>
      <c r="J64" s="2">
        <v>230.77</v>
      </c>
      <c r="K64" s="2">
        <v>865.61</v>
      </c>
      <c r="L64" s="2">
        <v>1220.48</v>
      </c>
      <c r="M64" s="2">
        <v>940.75</v>
      </c>
      <c r="N64" s="2">
        <v>1273.3599999999999</v>
      </c>
      <c r="O64" s="2">
        <v>1629.77</v>
      </c>
      <c r="P64" s="2">
        <v>634.94000000000005</v>
      </c>
      <c r="Q64" s="2">
        <v>1029.9100000000001</v>
      </c>
      <c r="R64" s="2">
        <v>2003.04</v>
      </c>
      <c r="S64" s="2">
        <v>1386.96</v>
      </c>
      <c r="T64" s="2">
        <v>1071.49</v>
      </c>
      <c r="U64" s="2">
        <v>888.21</v>
      </c>
      <c r="V64" s="2">
        <v>2415.17</v>
      </c>
      <c r="W64" s="2">
        <v>427.79</v>
      </c>
      <c r="X64" s="2">
        <v>3258.89</v>
      </c>
      <c r="Y64" s="2">
        <v>2748.51</v>
      </c>
      <c r="Z64" s="2">
        <v>1049.8399999999999</v>
      </c>
      <c r="AA64" s="2">
        <v>584.95000000000005</v>
      </c>
      <c r="AB64" s="2">
        <v>5711.04</v>
      </c>
      <c r="AC64" s="2">
        <v>3281.81</v>
      </c>
      <c r="AD64" s="2">
        <v>-1654.08</v>
      </c>
      <c r="AE64" s="2">
        <v>1136.71</v>
      </c>
      <c r="AF64" s="2">
        <v>107.47</v>
      </c>
      <c r="AG64" s="2">
        <v>132.05000000000001</v>
      </c>
      <c r="AH64" s="2">
        <v>376.26</v>
      </c>
      <c r="AI64" s="2">
        <v>2175.04</v>
      </c>
      <c r="AJ64" s="2">
        <v>1195.8699999999999</v>
      </c>
      <c r="AK64" s="2">
        <v>2427.54</v>
      </c>
      <c r="AL64" s="2">
        <v>2619.81</v>
      </c>
      <c r="AM64" s="2">
        <v>2268.09</v>
      </c>
      <c r="AN64" s="2">
        <v>3422.08</v>
      </c>
      <c r="AO64" s="2">
        <v>882.65</v>
      </c>
      <c r="AP64" s="2">
        <v>1766.61</v>
      </c>
      <c r="AQ64" s="2">
        <v>1114.9100000000001</v>
      </c>
      <c r="AR64" s="2">
        <v>1359.1</v>
      </c>
      <c r="AS64" s="2">
        <v>4084.49</v>
      </c>
      <c r="AT64" s="2">
        <v>2770.36</v>
      </c>
      <c r="AU64" s="2">
        <v>792.99</v>
      </c>
      <c r="AV64" s="2">
        <v>1290.04</v>
      </c>
      <c r="AW64" s="2">
        <v>1190.9100000000001</v>
      </c>
      <c r="AX64" s="2">
        <v>1498.89</v>
      </c>
      <c r="AY64" s="2">
        <v>1845.19</v>
      </c>
      <c r="AZ64" s="2">
        <v>684.29</v>
      </c>
      <c r="BA64" s="2">
        <v>1304.8499999999999</v>
      </c>
      <c r="BB64" s="2">
        <v>1728.1</v>
      </c>
      <c r="BC64" s="2">
        <v>1175.77</v>
      </c>
      <c r="BD64" s="2">
        <v>750.86</v>
      </c>
      <c r="BE64" s="2">
        <v>1069.3900000000001</v>
      </c>
      <c r="BF64" s="2">
        <v>1752.66</v>
      </c>
      <c r="BG64" s="2">
        <v>2317.17</v>
      </c>
      <c r="BH64" s="2">
        <v>378.33</v>
      </c>
      <c r="BI64" s="2">
        <f>ROUND(SUM(G64:BH64),5)</f>
        <v>77391.06</v>
      </c>
    </row>
    <row r="65" spans="1:61" x14ac:dyDescent="0.3">
      <c r="A65" s="1"/>
      <c r="B65" s="1"/>
      <c r="C65" s="1"/>
      <c r="D65" s="1"/>
      <c r="E65" s="1" t="s">
        <v>118</v>
      </c>
      <c r="F65" s="1"/>
      <c r="G65" s="2">
        <v>11180.25</v>
      </c>
      <c r="H65" s="2">
        <v>9099.5</v>
      </c>
      <c r="I65" s="2">
        <v>6910</v>
      </c>
      <c r="J65" s="2">
        <v>16674.75</v>
      </c>
      <c r="K65" s="2">
        <v>27463.64</v>
      </c>
      <c r="L65" s="2">
        <v>26118.76</v>
      </c>
      <c r="M65" s="2">
        <v>40336.379999999997</v>
      </c>
      <c r="N65" s="2">
        <v>24338.880000000001</v>
      </c>
      <c r="O65" s="2">
        <v>24546.13</v>
      </c>
      <c r="P65" s="2">
        <v>21403.01</v>
      </c>
      <c r="Q65" s="2">
        <v>21181.64</v>
      </c>
      <c r="R65" s="2">
        <v>29934.38</v>
      </c>
      <c r="S65" s="2">
        <v>11933.5</v>
      </c>
      <c r="T65" s="2">
        <v>17937.5</v>
      </c>
      <c r="U65" s="2">
        <v>8830.6299999999992</v>
      </c>
      <c r="V65" s="2">
        <v>8542.75</v>
      </c>
      <c r="W65" s="2">
        <v>21871.759999999998</v>
      </c>
      <c r="X65" s="2">
        <v>44146.39</v>
      </c>
      <c r="Y65" s="2">
        <v>26431.88</v>
      </c>
      <c r="Z65" s="2">
        <v>20676.52</v>
      </c>
      <c r="AA65" s="2">
        <v>17077.88</v>
      </c>
      <c r="AB65" s="2">
        <v>16610.38</v>
      </c>
      <c r="AC65" s="2">
        <v>20112.259999999998</v>
      </c>
      <c r="AD65" s="2">
        <v>25307.64</v>
      </c>
      <c r="AE65" s="2">
        <v>13604.76</v>
      </c>
      <c r="AF65" s="2">
        <v>9381.75</v>
      </c>
      <c r="AG65" s="2">
        <v>7513.25</v>
      </c>
      <c r="AH65" s="2">
        <v>7173.63</v>
      </c>
      <c r="AI65" s="2">
        <v>23668.25</v>
      </c>
      <c r="AJ65" s="2">
        <v>35804.910000000003</v>
      </c>
      <c r="AK65" s="2">
        <v>25867.759999999998</v>
      </c>
      <c r="AL65" s="2">
        <v>21185.38</v>
      </c>
      <c r="AM65" s="2">
        <v>18110.38</v>
      </c>
      <c r="AN65" s="2">
        <v>20590.77</v>
      </c>
      <c r="AO65" s="2">
        <v>36498.93</v>
      </c>
      <c r="AP65" s="2">
        <v>13667.88</v>
      </c>
      <c r="AQ65" s="2">
        <v>17274.45</v>
      </c>
      <c r="AR65" s="2">
        <v>17323.39</v>
      </c>
      <c r="AS65" s="2">
        <v>21623.67</v>
      </c>
      <c r="AT65" s="2">
        <v>11703.13</v>
      </c>
      <c r="AU65" s="2">
        <v>39171.89</v>
      </c>
      <c r="AV65" s="2">
        <v>25341.95</v>
      </c>
      <c r="AW65" s="2">
        <v>25729.07</v>
      </c>
      <c r="AX65" s="2">
        <v>29860.79</v>
      </c>
      <c r="AY65" s="2">
        <v>26964.2</v>
      </c>
      <c r="AZ65" s="2">
        <v>23232.93</v>
      </c>
      <c r="BA65" s="2">
        <v>38458.230000000003</v>
      </c>
      <c r="BB65" s="2">
        <v>16678.7</v>
      </c>
      <c r="BC65" s="2">
        <v>19046.86</v>
      </c>
      <c r="BD65" s="2">
        <v>16392.43</v>
      </c>
      <c r="BE65" s="2">
        <v>15654.51</v>
      </c>
      <c r="BF65" s="2">
        <v>18830.580000000002</v>
      </c>
      <c r="BG65" s="2">
        <v>41529.14</v>
      </c>
      <c r="BH65" s="2">
        <v>32269.78</v>
      </c>
      <c r="BI65" s="2">
        <f>ROUND(SUM(G65:BH65),5)</f>
        <v>1168819.76</v>
      </c>
    </row>
    <row r="66" spans="1:61" x14ac:dyDescent="0.3">
      <c r="A66" s="1"/>
      <c r="B66" s="1"/>
      <c r="C66" s="1"/>
      <c r="D66" s="1"/>
      <c r="E66" s="1" t="s">
        <v>119</v>
      </c>
      <c r="F66" s="1"/>
      <c r="G66" s="2">
        <v>49.98</v>
      </c>
      <c r="H66" s="2">
        <v>117.92</v>
      </c>
      <c r="I66" s="2">
        <v>220.9</v>
      </c>
      <c r="J66" s="2">
        <v>17.989999999999998</v>
      </c>
      <c r="K66" s="2">
        <v>395.91</v>
      </c>
      <c r="L66" s="2">
        <v>434.8</v>
      </c>
      <c r="M66" s="2">
        <v>509.98</v>
      </c>
      <c r="N66" s="2">
        <v>304.89</v>
      </c>
      <c r="O66" s="2">
        <v>688.97</v>
      </c>
      <c r="P66" s="2">
        <v>39.979999999999997</v>
      </c>
      <c r="Q66" s="2">
        <v>1713.69</v>
      </c>
      <c r="R66" s="2">
        <v>388.39</v>
      </c>
      <c r="S66" s="2">
        <v>857.93</v>
      </c>
      <c r="T66" s="2">
        <v>0</v>
      </c>
      <c r="U66" s="2">
        <v>0</v>
      </c>
      <c r="V66" s="2">
        <v>215.91</v>
      </c>
      <c r="W66" s="2">
        <v>310.36</v>
      </c>
      <c r="X66" s="2">
        <v>1199.94</v>
      </c>
      <c r="Y66" s="2">
        <v>1115.06</v>
      </c>
      <c r="Z66" s="2">
        <v>66.97</v>
      </c>
      <c r="AA66" s="2">
        <v>729.94</v>
      </c>
      <c r="AB66" s="2">
        <v>2449.6799999999998</v>
      </c>
      <c r="AC66" s="2">
        <v>2264.96</v>
      </c>
      <c r="AD66" s="2">
        <v>59.98</v>
      </c>
      <c r="AE66" s="2">
        <v>1252.58</v>
      </c>
      <c r="AF66" s="2">
        <v>0</v>
      </c>
      <c r="AG66" s="2">
        <v>0</v>
      </c>
      <c r="AH66" s="2">
        <v>327.7</v>
      </c>
      <c r="AI66" s="2">
        <v>227.97</v>
      </c>
      <c r="AJ66" s="2">
        <v>1441.01</v>
      </c>
      <c r="AK66" s="2">
        <v>114.95</v>
      </c>
      <c r="AL66" s="2">
        <v>43.7</v>
      </c>
      <c r="AM66" s="2">
        <v>57.95</v>
      </c>
      <c r="AN66" s="2">
        <v>74.97</v>
      </c>
      <c r="AO66" s="2">
        <v>206.4</v>
      </c>
      <c r="AP66" s="2">
        <v>1999</v>
      </c>
      <c r="AQ66" s="2">
        <v>239.03</v>
      </c>
      <c r="AR66" s="2">
        <v>274.01</v>
      </c>
      <c r="AS66" s="2">
        <v>3410</v>
      </c>
      <c r="AT66" s="2">
        <v>585.66999999999996</v>
      </c>
      <c r="AU66" s="2">
        <v>24.92</v>
      </c>
      <c r="AV66" s="2">
        <v>461.99</v>
      </c>
      <c r="AW66" s="2">
        <v>0</v>
      </c>
      <c r="AX66" s="2">
        <v>125</v>
      </c>
      <c r="AY66" s="2">
        <v>0</v>
      </c>
      <c r="AZ66" s="2">
        <v>217.99</v>
      </c>
      <c r="BA66" s="2">
        <v>0</v>
      </c>
      <c r="BB66" s="2">
        <v>7.99</v>
      </c>
      <c r="BC66" s="2">
        <v>0</v>
      </c>
      <c r="BD66" s="2">
        <v>0</v>
      </c>
      <c r="BE66" s="2">
        <v>656.91</v>
      </c>
      <c r="BF66" s="2">
        <v>116.03</v>
      </c>
      <c r="BG66" s="2">
        <v>0</v>
      </c>
      <c r="BH66" s="2">
        <v>0</v>
      </c>
      <c r="BI66" s="2">
        <f>ROUND(SUM(G66:BH66),5)</f>
        <v>26019.9</v>
      </c>
    </row>
    <row r="67" spans="1:61" x14ac:dyDescent="0.3">
      <c r="A67" s="1"/>
      <c r="B67" s="1"/>
      <c r="C67" s="1"/>
      <c r="D67" s="1"/>
      <c r="E67" s="1" t="s">
        <v>120</v>
      </c>
      <c r="F67" s="1"/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850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340</v>
      </c>
      <c r="AU67" s="2">
        <v>355</v>
      </c>
      <c r="AV67" s="2">
        <v>355</v>
      </c>
      <c r="AW67" s="2">
        <v>355</v>
      </c>
      <c r="AX67" s="2">
        <v>355</v>
      </c>
      <c r="AY67" s="2">
        <v>355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f>ROUND(SUM(G67:BH67),5)</f>
        <v>2965</v>
      </c>
    </row>
    <row r="68" spans="1:61" x14ac:dyDescent="0.3">
      <c r="A68" s="1"/>
      <c r="B68" s="1"/>
      <c r="C68" s="1"/>
      <c r="D68" s="1"/>
      <c r="E68" s="1" t="s">
        <v>121</v>
      </c>
      <c r="F68" s="1"/>
      <c r="G68" s="2">
        <v>254.74</v>
      </c>
      <c r="H68" s="2">
        <v>0</v>
      </c>
      <c r="I68" s="2">
        <v>19.350000000000001</v>
      </c>
      <c r="J68" s="2">
        <v>238.92</v>
      </c>
      <c r="K68" s="2">
        <v>672.79</v>
      </c>
      <c r="L68" s="2">
        <v>241.58</v>
      </c>
      <c r="M68" s="2">
        <v>458.91</v>
      </c>
      <c r="N68" s="2">
        <v>240.74</v>
      </c>
      <c r="O68" s="2">
        <v>260.92</v>
      </c>
      <c r="P68" s="2">
        <v>216.08</v>
      </c>
      <c r="Q68" s="2">
        <v>164.79</v>
      </c>
      <c r="R68" s="2">
        <v>639.38</v>
      </c>
      <c r="S68" s="2">
        <v>96.25</v>
      </c>
      <c r="T68" s="2">
        <v>94.48</v>
      </c>
      <c r="U68" s="2">
        <v>177.87</v>
      </c>
      <c r="V68" s="2">
        <v>450.03</v>
      </c>
      <c r="W68" s="2">
        <v>336.76</v>
      </c>
      <c r="X68" s="2">
        <v>455.09</v>
      </c>
      <c r="Y68" s="2">
        <v>351.45</v>
      </c>
      <c r="Z68" s="2">
        <v>189.26</v>
      </c>
      <c r="AA68" s="2">
        <v>141.56</v>
      </c>
      <c r="AB68" s="2">
        <v>21.28</v>
      </c>
      <c r="AC68" s="2">
        <v>217.47</v>
      </c>
      <c r="AD68" s="2">
        <v>-35.25</v>
      </c>
      <c r="AE68" s="2">
        <v>77.91</v>
      </c>
      <c r="AF68" s="2">
        <v>334.5</v>
      </c>
      <c r="AG68" s="2">
        <v>17.98</v>
      </c>
      <c r="AH68" s="2">
        <v>25.45</v>
      </c>
      <c r="AI68" s="2">
        <v>437.83</v>
      </c>
      <c r="AJ68" s="2">
        <v>691.19</v>
      </c>
      <c r="AK68" s="2">
        <v>315.16000000000003</v>
      </c>
      <c r="AL68" s="2">
        <v>334.68</v>
      </c>
      <c r="AM68" s="2">
        <v>37.24</v>
      </c>
      <c r="AN68" s="2">
        <v>354.55</v>
      </c>
      <c r="AO68" s="2">
        <v>134.63999999999999</v>
      </c>
      <c r="AP68" s="2">
        <v>3387.77</v>
      </c>
      <c r="AQ68" s="2">
        <v>125.85</v>
      </c>
      <c r="AR68" s="2">
        <v>108.23</v>
      </c>
      <c r="AS68" s="2">
        <v>198.29</v>
      </c>
      <c r="AT68" s="2">
        <v>1004.63</v>
      </c>
      <c r="AU68" s="2">
        <v>411.95</v>
      </c>
      <c r="AV68" s="2">
        <v>1356.59</v>
      </c>
      <c r="AW68" s="2">
        <v>420.92</v>
      </c>
      <c r="AX68" s="2">
        <v>1211.6099999999999</v>
      </c>
      <c r="AY68" s="2">
        <v>2024.2</v>
      </c>
      <c r="AZ68" s="2">
        <v>55</v>
      </c>
      <c r="BA68" s="2">
        <v>666.92</v>
      </c>
      <c r="BB68" s="2">
        <v>300.68</v>
      </c>
      <c r="BC68" s="2">
        <v>307.77999999999997</v>
      </c>
      <c r="BD68" s="2">
        <v>146.18</v>
      </c>
      <c r="BE68" s="2">
        <v>1157.3</v>
      </c>
      <c r="BF68" s="2">
        <v>1269.21</v>
      </c>
      <c r="BG68" s="2">
        <v>2801.91</v>
      </c>
      <c r="BH68" s="2">
        <v>1169.93</v>
      </c>
      <c r="BI68" s="2">
        <f>ROUND(SUM(G68:BH68),5)</f>
        <v>26790.53</v>
      </c>
    </row>
    <row r="69" spans="1:61" x14ac:dyDescent="0.3">
      <c r="A69" s="1"/>
      <c r="B69" s="1"/>
      <c r="C69" s="1"/>
      <c r="D69" s="1"/>
      <c r="E69" s="1" t="s">
        <v>122</v>
      </c>
      <c r="F69" s="1"/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107</v>
      </c>
      <c r="BF69" s="2">
        <v>0</v>
      </c>
      <c r="BG69" s="2">
        <v>0</v>
      </c>
      <c r="BH69" s="2">
        <v>0</v>
      </c>
      <c r="BI69" s="2">
        <f>ROUND(SUM(G69:BH69),5)</f>
        <v>107</v>
      </c>
    </row>
    <row r="70" spans="1:61" x14ac:dyDescent="0.3">
      <c r="A70" s="1"/>
      <c r="B70" s="1"/>
      <c r="C70" s="1"/>
      <c r="D70" s="1"/>
      <c r="E70" s="1" t="s">
        <v>123</v>
      </c>
      <c r="F70" s="1"/>
      <c r="G70" s="2">
        <v>673.5</v>
      </c>
      <c r="H70" s="2">
        <v>724.45</v>
      </c>
      <c r="I70" s="2">
        <v>672.02</v>
      </c>
      <c r="J70" s="2">
        <v>695.2</v>
      </c>
      <c r="K70" s="2">
        <v>683.22</v>
      </c>
      <c r="L70" s="2">
        <v>683.34</v>
      </c>
      <c r="M70" s="2">
        <v>529.74</v>
      </c>
      <c r="N70" s="2">
        <v>678.55</v>
      </c>
      <c r="O70" s="2">
        <v>1201.3699999999999</v>
      </c>
      <c r="P70" s="2">
        <v>782.3</v>
      </c>
      <c r="Q70" s="2">
        <v>1244.26</v>
      </c>
      <c r="R70" s="2">
        <v>584.51</v>
      </c>
      <c r="S70" s="2">
        <v>586.13</v>
      </c>
      <c r="T70" s="2">
        <v>457.19</v>
      </c>
      <c r="U70" s="2">
        <v>724.36</v>
      </c>
      <c r="V70" s="2">
        <v>582.11</v>
      </c>
      <c r="W70" s="2">
        <v>590.97</v>
      </c>
      <c r="X70" s="2">
        <v>591.67999999999995</v>
      </c>
      <c r="Y70" s="2">
        <v>557.89</v>
      </c>
      <c r="Z70" s="2">
        <v>553.41</v>
      </c>
      <c r="AA70" s="2">
        <v>573.54</v>
      </c>
      <c r="AB70" s="2">
        <v>570.76</v>
      </c>
      <c r="AC70" s="2">
        <v>767.85</v>
      </c>
      <c r="AD70" s="2">
        <v>644.20000000000005</v>
      </c>
      <c r="AE70" s="2">
        <v>644.05999999999995</v>
      </c>
      <c r="AF70" s="2">
        <v>639.85</v>
      </c>
      <c r="AG70" s="2">
        <v>1742.81</v>
      </c>
      <c r="AH70" s="2">
        <v>262.88</v>
      </c>
      <c r="AI70" s="2">
        <v>632</v>
      </c>
      <c r="AJ70" s="2">
        <v>590.23</v>
      </c>
      <c r="AK70" s="2">
        <v>608.13</v>
      </c>
      <c r="AL70" s="2">
        <v>606.12</v>
      </c>
      <c r="AM70" s="2">
        <v>647.02</v>
      </c>
      <c r="AN70" s="2">
        <v>652.42999999999995</v>
      </c>
      <c r="AO70" s="2">
        <v>658.35</v>
      </c>
      <c r="AP70" s="2">
        <v>660.71</v>
      </c>
      <c r="AQ70" s="2">
        <v>673.8</v>
      </c>
      <c r="AR70" s="2">
        <v>667.86</v>
      </c>
      <c r="AS70" s="2">
        <v>833.72</v>
      </c>
      <c r="AT70" s="2">
        <v>666.36</v>
      </c>
      <c r="AU70" s="2">
        <v>666.71</v>
      </c>
      <c r="AV70" s="2">
        <v>613.57000000000005</v>
      </c>
      <c r="AW70" s="2">
        <v>625.79999999999995</v>
      </c>
      <c r="AX70" s="2">
        <v>626.16</v>
      </c>
      <c r="AY70" s="2">
        <v>655.63</v>
      </c>
      <c r="AZ70" s="2">
        <v>831.13</v>
      </c>
      <c r="BA70" s="2">
        <v>1066.17</v>
      </c>
      <c r="BB70" s="2">
        <v>823.53</v>
      </c>
      <c r="BC70" s="2">
        <v>762.1</v>
      </c>
      <c r="BD70" s="2">
        <v>459.13</v>
      </c>
      <c r="BE70" s="2">
        <v>695.14</v>
      </c>
      <c r="BF70" s="2">
        <v>981.87</v>
      </c>
      <c r="BG70" s="2">
        <v>237.51</v>
      </c>
      <c r="BH70" s="2">
        <v>604.69000000000005</v>
      </c>
      <c r="BI70" s="2">
        <f>ROUND(SUM(G70:BH70),5)</f>
        <v>37188.019999999997</v>
      </c>
    </row>
    <row r="71" spans="1:61" x14ac:dyDescent="0.3">
      <c r="A71" s="1"/>
      <c r="B71" s="1"/>
      <c r="C71" s="1"/>
      <c r="D71" s="1"/>
      <c r="E71" s="1" t="s">
        <v>124</v>
      </c>
      <c r="F71" s="1"/>
      <c r="G71" s="2">
        <v>0</v>
      </c>
      <c r="H71" s="2">
        <v>121.75</v>
      </c>
      <c r="I71" s="2">
        <v>0</v>
      </c>
      <c r="J71" s="2">
        <v>0</v>
      </c>
      <c r="K71" s="2">
        <v>123.5</v>
      </c>
      <c r="L71" s="2">
        <v>0</v>
      </c>
      <c r="M71" s="2">
        <v>0</v>
      </c>
      <c r="N71" s="2">
        <v>130</v>
      </c>
      <c r="O71" s="2">
        <v>240</v>
      </c>
      <c r="P71" s="2">
        <v>0</v>
      </c>
      <c r="Q71" s="2">
        <v>1.75</v>
      </c>
      <c r="R71" s="2">
        <v>120</v>
      </c>
      <c r="S71" s="2">
        <v>1.75</v>
      </c>
      <c r="T71" s="2">
        <v>120</v>
      </c>
      <c r="U71" s="2">
        <v>26.75</v>
      </c>
      <c r="V71" s="2">
        <v>0</v>
      </c>
      <c r="W71" s="2">
        <v>13.25</v>
      </c>
      <c r="X71" s="2">
        <v>120</v>
      </c>
      <c r="Y71" s="2">
        <v>123.5</v>
      </c>
      <c r="Z71" s="2">
        <v>1.75</v>
      </c>
      <c r="AA71" s="2">
        <v>120</v>
      </c>
      <c r="AB71" s="2">
        <v>121.75</v>
      </c>
      <c r="AC71" s="2">
        <v>0</v>
      </c>
      <c r="AD71" s="2">
        <v>2.25</v>
      </c>
      <c r="AE71" s="2">
        <v>120</v>
      </c>
      <c r="AF71" s="2">
        <v>0</v>
      </c>
      <c r="AG71" s="2">
        <v>0</v>
      </c>
      <c r="AH71" s="2">
        <v>299.62</v>
      </c>
      <c r="AI71" s="2">
        <v>898.96</v>
      </c>
      <c r="AJ71" s="2">
        <v>15.5</v>
      </c>
      <c r="AK71" s="2">
        <v>81.75</v>
      </c>
      <c r="AL71" s="2">
        <v>80</v>
      </c>
      <c r="AM71" s="2">
        <v>0</v>
      </c>
      <c r="AN71" s="2">
        <v>92.9</v>
      </c>
      <c r="AO71" s="2">
        <v>80</v>
      </c>
      <c r="AP71" s="2">
        <v>0</v>
      </c>
      <c r="AQ71" s="2">
        <v>80</v>
      </c>
      <c r="AR71" s="2">
        <v>80</v>
      </c>
      <c r="AS71" s="2">
        <v>6.75</v>
      </c>
      <c r="AT71" s="2">
        <v>80</v>
      </c>
      <c r="AU71" s="2">
        <v>0</v>
      </c>
      <c r="AV71" s="2">
        <v>80</v>
      </c>
      <c r="AW71" s="2">
        <v>0</v>
      </c>
      <c r="AX71" s="2">
        <v>0</v>
      </c>
      <c r="AY71" s="2">
        <v>0</v>
      </c>
      <c r="AZ71" s="2">
        <v>0</v>
      </c>
      <c r="BA71" s="2">
        <v>80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80</v>
      </c>
      <c r="BI71" s="2">
        <f>ROUND(SUM(G71:BH71),5)</f>
        <v>3543.48</v>
      </c>
    </row>
    <row r="72" spans="1:61" x14ac:dyDescent="0.3">
      <c r="A72" s="1"/>
      <c r="B72" s="1"/>
      <c r="C72" s="1"/>
      <c r="D72" s="1"/>
      <c r="E72" s="1" t="s">
        <v>125</v>
      </c>
      <c r="F72" s="1"/>
      <c r="G72" s="2">
        <v>548.4</v>
      </c>
      <c r="H72" s="2">
        <v>438.72</v>
      </c>
      <c r="I72" s="2">
        <v>633.46</v>
      </c>
      <c r="J72" s="2">
        <v>484.02</v>
      </c>
      <c r="K72" s="2">
        <v>582.62</v>
      </c>
      <c r="L72" s="2">
        <v>675.07</v>
      </c>
      <c r="M72" s="2">
        <v>503.78</v>
      </c>
      <c r="N72" s="2">
        <v>761.98</v>
      </c>
      <c r="O72" s="2">
        <v>1790.07</v>
      </c>
      <c r="P72" s="2">
        <v>1645.47</v>
      </c>
      <c r="Q72" s="2">
        <v>438.65</v>
      </c>
      <c r="R72" s="2">
        <v>350.92</v>
      </c>
      <c r="S72" s="2">
        <v>1725.92</v>
      </c>
      <c r="T72" s="2">
        <v>465.92</v>
      </c>
      <c r="U72" s="2">
        <v>438.65</v>
      </c>
      <c r="V72" s="2">
        <v>350.92</v>
      </c>
      <c r="W72" s="2">
        <v>438.65</v>
      </c>
      <c r="X72" s="2">
        <v>728.87</v>
      </c>
      <c r="Y72" s="2">
        <v>424.12</v>
      </c>
      <c r="Z72" s="2">
        <v>1859.26</v>
      </c>
      <c r="AA72" s="2">
        <v>524.70000000000005</v>
      </c>
      <c r="AB72" s="2">
        <v>817.5</v>
      </c>
      <c r="AC72" s="2">
        <v>0</v>
      </c>
      <c r="AD72" s="2">
        <v>66.97</v>
      </c>
      <c r="AE72" s="2">
        <v>21.99</v>
      </c>
      <c r="AF72" s="2">
        <v>0</v>
      </c>
      <c r="AG72" s="2">
        <v>0</v>
      </c>
      <c r="AH72" s="2">
        <v>0</v>
      </c>
      <c r="AI72" s="2">
        <v>0</v>
      </c>
      <c r="AJ72" s="2">
        <v>1269.19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574.45000000000005</v>
      </c>
      <c r="AU72" s="2">
        <v>261.14999999999998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99</v>
      </c>
      <c r="BB72" s="2">
        <v>0</v>
      </c>
      <c r="BC72" s="2">
        <v>54.65</v>
      </c>
      <c r="BD72" s="2">
        <v>0</v>
      </c>
      <c r="BE72" s="2">
        <v>672.4</v>
      </c>
      <c r="BF72" s="2">
        <v>0</v>
      </c>
      <c r="BG72" s="2">
        <v>0</v>
      </c>
      <c r="BH72" s="2">
        <v>1309.75</v>
      </c>
      <c r="BI72" s="2">
        <f>ROUND(SUM(G72:BH72),5)</f>
        <v>20957.22</v>
      </c>
    </row>
    <row r="73" spans="1:61" ht="15" thickBot="1" x14ac:dyDescent="0.35">
      <c r="A73" s="1"/>
      <c r="B73" s="1"/>
      <c r="C73" s="1"/>
      <c r="D73" s="1"/>
      <c r="E73" s="1" t="s">
        <v>126</v>
      </c>
      <c r="F73" s="1"/>
      <c r="G73" s="5">
        <v>143.72999999999999</v>
      </c>
      <c r="H73" s="5">
        <v>217.18</v>
      </c>
      <c r="I73" s="5">
        <v>118</v>
      </c>
      <c r="J73" s="5">
        <v>93.08</v>
      </c>
      <c r="K73" s="5">
        <v>25.81</v>
      </c>
      <c r="L73" s="5">
        <v>0</v>
      </c>
      <c r="M73" s="5">
        <v>53.86</v>
      </c>
      <c r="N73" s="5">
        <v>22.44</v>
      </c>
      <c r="O73" s="5">
        <v>61.17</v>
      </c>
      <c r="P73" s="5">
        <v>75.25</v>
      </c>
      <c r="Q73" s="5">
        <v>135.9</v>
      </c>
      <c r="R73" s="5">
        <v>31.44</v>
      </c>
      <c r="S73" s="5">
        <v>109.78</v>
      </c>
      <c r="T73" s="5">
        <v>697.01</v>
      </c>
      <c r="U73" s="5">
        <v>167.27</v>
      </c>
      <c r="V73" s="5">
        <v>72.59</v>
      </c>
      <c r="W73" s="5">
        <v>22.87</v>
      </c>
      <c r="X73" s="5">
        <v>22.45</v>
      </c>
      <c r="Y73" s="5">
        <v>34.15</v>
      </c>
      <c r="Z73" s="5">
        <v>36.549999999999997</v>
      </c>
      <c r="AA73" s="5">
        <v>79.459999999999994</v>
      </c>
      <c r="AB73" s="5">
        <v>22.02</v>
      </c>
      <c r="AC73" s="5">
        <v>87.66</v>
      </c>
      <c r="AD73" s="5">
        <v>153.09</v>
      </c>
      <c r="AE73" s="5">
        <v>161.79</v>
      </c>
      <c r="AF73" s="5">
        <v>200.51</v>
      </c>
      <c r="AG73" s="5">
        <v>194.09</v>
      </c>
      <c r="AH73" s="5">
        <v>141.02000000000001</v>
      </c>
      <c r="AI73" s="5">
        <v>14.83</v>
      </c>
      <c r="AJ73" s="5">
        <v>19.489999999999998</v>
      </c>
      <c r="AK73" s="5">
        <v>15.83</v>
      </c>
      <c r="AL73" s="5">
        <v>1524.16</v>
      </c>
      <c r="AM73" s="5">
        <v>133.85</v>
      </c>
      <c r="AN73" s="5">
        <v>91.68</v>
      </c>
      <c r="AO73" s="5">
        <v>142.47</v>
      </c>
      <c r="AP73" s="5">
        <v>176.22</v>
      </c>
      <c r="AQ73" s="5">
        <v>234.17</v>
      </c>
      <c r="AR73" s="5">
        <v>183.98</v>
      </c>
      <c r="AS73" s="5">
        <v>272.81</v>
      </c>
      <c r="AT73" s="5">
        <v>88.25</v>
      </c>
      <c r="AU73" s="5">
        <v>409.62</v>
      </c>
      <c r="AV73" s="5">
        <v>20.5</v>
      </c>
      <c r="AW73" s="5">
        <v>113.34</v>
      </c>
      <c r="AX73" s="5">
        <v>126.95</v>
      </c>
      <c r="AY73" s="5">
        <v>602.92999999999995</v>
      </c>
      <c r="AZ73" s="5">
        <v>123.15</v>
      </c>
      <c r="BA73" s="5">
        <v>205.94</v>
      </c>
      <c r="BB73" s="5">
        <v>92.72</v>
      </c>
      <c r="BC73" s="5">
        <v>237.08</v>
      </c>
      <c r="BD73" s="5">
        <v>203.96</v>
      </c>
      <c r="BE73" s="5">
        <v>568.38</v>
      </c>
      <c r="BF73" s="5">
        <v>82.83</v>
      </c>
      <c r="BG73" s="5">
        <v>135.44</v>
      </c>
      <c r="BH73" s="5">
        <v>1857.13</v>
      </c>
      <c r="BI73" s="5">
        <f>ROUND(SUM(G73:BH73),5)</f>
        <v>10857.88</v>
      </c>
    </row>
    <row r="74" spans="1:61" ht="15" thickBot="1" x14ac:dyDescent="0.35">
      <c r="A74" s="1"/>
      <c r="B74" s="1"/>
      <c r="C74" s="1"/>
      <c r="D74" s="1" t="s">
        <v>127</v>
      </c>
      <c r="E74" s="1"/>
      <c r="F74" s="1"/>
      <c r="G74" s="4">
        <f>ROUND(SUM(G27:G41)+SUM(G46:G54)+SUM(G60:G73),5)</f>
        <v>31665.05</v>
      </c>
      <c r="H74" s="4">
        <f>ROUND(SUM(H27:H41)+SUM(H46:H54)+SUM(H60:H73),5)</f>
        <v>36514.85</v>
      </c>
      <c r="I74" s="4">
        <f>ROUND(SUM(I27:I41)+SUM(I46:I54)+SUM(I60:I73),5)</f>
        <v>27416.25</v>
      </c>
      <c r="J74" s="4">
        <f>ROUND(SUM(J27:J41)+SUM(J46:J54)+SUM(J60:J73),5)</f>
        <v>29682.77</v>
      </c>
      <c r="K74" s="4">
        <f>ROUND(SUM(K27:K41)+SUM(K46:K54)+SUM(K60:K73),5)</f>
        <v>47086.92</v>
      </c>
      <c r="L74" s="4">
        <f>ROUND(SUM(L27:L41)+SUM(L46:L54)+SUM(L60:L73),5)</f>
        <v>58371.44</v>
      </c>
      <c r="M74" s="4">
        <f>ROUND(SUM(M27:M41)+SUM(M46:M54)+SUM(M60:M73),5)</f>
        <v>63361.61</v>
      </c>
      <c r="N74" s="4">
        <f>ROUND(SUM(N27:N41)+SUM(N46:N54)+SUM(N60:N73),5)</f>
        <v>45713.96</v>
      </c>
      <c r="O74" s="4">
        <f>ROUND(SUM(O27:O41)+SUM(O46:O54)+SUM(O60:O73),5)</f>
        <v>57480.54</v>
      </c>
      <c r="P74" s="4">
        <f>ROUND(SUM(P27:P41)+SUM(P46:P54)+SUM(P60:P73),5)</f>
        <v>44787.01</v>
      </c>
      <c r="Q74" s="4">
        <f>ROUND(SUM(Q27:Q41)+SUM(Q46:Q54)+SUM(Q60:Q73),5)</f>
        <v>44983.6</v>
      </c>
      <c r="R74" s="4">
        <f>ROUND(SUM(R27:R41)+SUM(R46:R54)+SUM(R60:R73),5)</f>
        <v>41441.99</v>
      </c>
      <c r="S74" s="4">
        <f>ROUND(SUM(S27:S41)+SUM(S46:S54)+SUM(S60:S73),5)</f>
        <v>37095.67</v>
      </c>
      <c r="T74" s="4">
        <f>ROUND(SUM(T27:T41)+SUM(T46:T54)+SUM(T60:T73),5)</f>
        <v>45785</v>
      </c>
      <c r="U74" s="4">
        <f>ROUND(SUM(U27:U41)+SUM(U46:U54)+SUM(U60:U73),5)</f>
        <v>27719.46</v>
      </c>
      <c r="V74" s="4">
        <f>ROUND(SUM(V27:V41)+SUM(V46:V54)+SUM(V60:V73),5)</f>
        <v>30261.43</v>
      </c>
      <c r="W74" s="4">
        <f>ROUND(SUM(W27:W41)+SUM(W46:W54)+SUM(W60:W73),5)</f>
        <v>49968.97</v>
      </c>
      <c r="X74" s="4">
        <f>ROUND(SUM(X27:X41)+SUM(X46:X54)+SUM(X60:X73),5)</f>
        <v>81234.61</v>
      </c>
      <c r="Y74" s="4">
        <f>ROUND(SUM(Y27:Y41)+SUM(Y46:Y54)+SUM(Y60:Y73),5)</f>
        <v>52114.97</v>
      </c>
      <c r="Z74" s="4">
        <f>ROUND(SUM(Z27:Z41)+SUM(Z46:Z54)+SUM(Z60:Z73),5)</f>
        <v>47159.74</v>
      </c>
      <c r="AA74" s="4">
        <f>ROUND(SUM(AA27:AA41)+SUM(AA46:AA54)+SUM(AA60:AA73),5)</f>
        <v>41001.019999999997</v>
      </c>
      <c r="AB74" s="4">
        <f>ROUND(SUM(AB27:AB41)+SUM(AB46:AB54)+SUM(AB60:AB73),5)</f>
        <v>47849.760000000002</v>
      </c>
      <c r="AC74" s="4">
        <f>ROUND(SUM(AC27:AC41)+SUM(AC46:AC54)+SUM(AC60:AC73),5)</f>
        <v>51475.15</v>
      </c>
      <c r="AD74" s="4">
        <f>ROUND(SUM(AD27:AD41)+SUM(AD46:AD54)+SUM(AD60:AD73),5)</f>
        <v>147162.79</v>
      </c>
      <c r="AE74" s="4">
        <f>ROUND(SUM(AE27:AE41)+SUM(AE46:AE54)+SUM(AE60:AE73),5)</f>
        <v>43738.9</v>
      </c>
      <c r="AF74" s="4">
        <f>ROUND(SUM(AF27:AF41)+SUM(AF46:AF54)+SUM(AF60:AF73),5)</f>
        <v>34925.519999999997</v>
      </c>
      <c r="AG74" s="4">
        <f>ROUND(SUM(AG27:AG41)+SUM(AG46:AG54)+SUM(AG60:AG73),5)</f>
        <v>109311.4</v>
      </c>
      <c r="AH74" s="4">
        <f>ROUND(SUM(AH27:AH41)+SUM(AH46:AH54)+SUM(AH60:AH73),5)</f>
        <v>27567.21</v>
      </c>
      <c r="AI74" s="4">
        <f>ROUND(SUM(AI27:AI41)+SUM(AI46:AI54)+SUM(AI60:AI73),5)</f>
        <v>56280.04</v>
      </c>
      <c r="AJ74" s="4">
        <f>ROUND(SUM(AJ27:AJ41)+SUM(AJ46:AJ54)+SUM(AJ60:AJ73),5)</f>
        <v>73120.66</v>
      </c>
      <c r="AK74" s="4">
        <f>ROUND(SUM(AK27:AK41)+SUM(AK46:AK54)+SUM(AK60:AK73),5)</f>
        <v>56539.54</v>
      </c>
      <c r="AL74" s="4">
        <f>ROUND(SUM(AL27:AL41)+SUM(AL46:AL54)+SUM(AL60:AL73),5)</f>
        <v>50185.04</v>
      </c>
      <c r="AM74" s="4">
        <f>ROUND(SUM(AM27:AM41)+SUM(AM46:AM54)+SUM(AM60:AM73),5)</f>
        <v>46921.53</v>
      </c>
      <c r="AN74" s="4">
        <f>ROUND(SUM(AN27:AN41)+SUM(AN46:AN54)+SUM(AN60:AN73),5)</f>
        <v>52864.15</v>
      </c>
      <c r="AO74" s="4">
        <f>ROUND(SUM(AO27:AO41)+SUM(AO46:AO54)+SUM(AO60:AO73),5)</f>
        <v>71093.070000000007</v>
      </c>
      <c r="AP74" s="4">
        <f>ROUND(SUM(AP27:AP41)+SUM(AP46:AP54)+SUM(AP60:AP73),5)</f>
        <v>145298.51999999999</v>
      </c>
      <c r="AQ74" s="4">
        <f>ROUND(SUM(AQ27:AQ41)+SUM(AQ46:AQ54)+SUM(AQ60:AQ73),5)</f>
        <v>51624.6</v>
      </c>
      <c r="AR74" s="4">
        <f>ROUND(SUM(AR27:AR41)+SUM(AR46:AR54)+SUM(AR60:AR73),5)</f>
        <v>50528.26</v>
      </c>
      <c r="AS74" s="4">
        <f>ROUND(SUM(AS27:AS41)+SUM(AS46:AS54)+SUM(AS60:AS73),5)</f>
        <v>67751.070000000007</v>
      </c>
      <c r="AT74" s="4">
        <f>ROUND(SUM(AT27:AT41)+SUM(AT46:AT54)+SUM(AT60:AT73),5)</f>
        <v>44319.43</v>
      </c>
      <c r="AU74" s="4">
        <f>ROUND(SUM(AU27:AU41)+SUM(AU46:AU54)+SUM(AU60:AU73),5)</f>
        <v>67103.360000000001</v>
      </c>
      <c r="AV74" s="4">
        <f>ROUND(SUM(AV27:AV41)+SUM(AV46:AV54)+SUM(AV60:AV73),5)</f>
        <v>57421.7</v>
      </c>
      <c r="AW74" s="4">
        <f>ROUND(SUM(AW27:AW41)+SUM(AW46:AW54)+SUM(AW60:AW73),5)</f>
        <v>55479.27</v>
      </c>
      <c r="AX74" s="4">
        <f>ROUND(SUM(AX27:AX41)+SUM(AX46:AX54)+SUM(AX60:AX73),5)</f>
        <v>60787.65</v>
      </c>
      <c r="AY74" s="4">
        <f>ROUND(SUM(AY27:AY41)+SUM(AY46:AY54)+SUM(AY60:AY73),5)</f>
        <v>59438.22</v>
      </c>
      <c r="AZ74" s="4">
        <f>ROUND(SUM(AZ27:AZ41)+SUM(AZ46:AZ54)+SUM(AZ60:AZ73),5)</f>
        <v>43165.89</v>
      </c>
      <c r="BA74" s="4">
        <f>ROUND(SUM(BA27:BA41)+SUM(BA46:BA54)+SUM(BA60:BA73),5)</f>
        <v>63462.86</v>
      </c>
      <c r="BB74" s="4">
        <f>ROUND(SUM(BB27:BB41)+SUM(BB46:BB54)+SUM(BB60:BB73),5)</f>
        <v>96756.02</v>
      </c>
      <c r="BC74" s="4">
        <f>ROUND(SUM(BC27:BC41)+SUM(BC46:BC54)+SUM(BC60:BC73),5)</f>
        <v>45233.64</v>
      </c>
      <c r="BD74" s="4">
        <f>ROUND(SUM(BD27:BD41)+SUM(BD46:BD54)+SUM(BD60:BD73),5)</f>
        <v>36767.96</v>
      </c>
      <c r="BE74" s="4">
        <f>ROUND(SUM(BE27:BE41)+SUM(BE46:BE54)+SUM(BE60:BE73),5)</f>
        <v>31182.74</v>
      </c>
      <c r="BF74" s="4">
        <f>ROUND(SUM(BF27:BF41)+SUM(BF46:BF54)+SUM(BF60:BF73),5)</f>
        <v>38653.760000000002</v>
      </c>
      <c r="BG74" s="4">
        <f>ROUND(SUM(BG27:BG41)+SUM(BG46:BG54)+SUM(BG60:BG73),5)</f>
        <v>76056.160000000003</v>
      </c>
      <c r="BH74" s="4">
        <f>ROUND(SUM(BH27:BH41)+SUM(BH46:BH54)+SUM(BH60:BH73),5)</f>
        <v>62717.63</v>
      </c>
      <c r="BI74" s="4">
        <f>ROUND(SUM(G74:BH74),5)</f>
        <v>2963630.36</v>
      </c>
    </row>
    <row r="75" spans="1:61" x14ac:dyDescent="0.3">
      <c r="A75" s="1"/>
      <c r="B75" s="1" t="s">
        <v>128</v>
      </c>
      <c r="C75" s="1"/>
      <c r="D75" s="1"/>
      <c r="E75" s="1"/>
      <c r="F75" s="1"/>
      <c r="G75" s="2">
        <f>ROUND(G2+G26-G74,5)</f>
        <v>-5640.6</v>
      </c>
      <c r="H75" s="2">
        <f>ROUND(H2+H26-H74,5)</f>
        <v>3382.52</v>
      </c>
      <c r="I75" s="2">
        <f>ROUND(I2+I26-I74,5)</f>
        <v>-33517.03</v>
      </c>
      <c r="J75" s="2">
        <f>ROUND(J2+J26-J74,5)</f>
        <v>3046.31</v>
      </c>
      <c r="K75" s="2">
        <f>ROUND(K2+K26-K74,5)</f>
        <v>-9395.33</v>
      </c>
      <c r="L75" s="2">
        <f>ROUND(L2+L26-L74,5)</f>
        <v>-5273.56</v>
      </c>
      <c r="M75" s="2">
        <f>ROUND(M2+M26-M74,5)</f>
        <v>-34828.449999999997</v>
      </c>
      <c r="N75" s="2">
        <f>ROUND(N2+N26-N74,5)</f>
        <v>926.67</v>
      </c>
      <c r="O75" s="2">
        <f>ROUND(O2+O26-O74,5)</f>
        <v>84307.16</v>
      </c>
      <c r="P75" s="2">
        <f>ROUND(P2+P26-P74,5)</f>
        <v>806.21</v>
      </c>
      <c r="Q75" s="2">
        <f>ROUND(Q2+Q26-Q74,5)</f>
        <v>-18224.919999999998</v>
      </c>
      <c r="R75" s="2">
        <f>ROUND(R2+R26-R74,5)</f>
        <v>-18233.8</v>
      </c>
      <c r="S75" s="2">
        <f>ROUND(S2+S26-S74,5)</f>
        <v>44799.519999999997</v>
      </c>
      <c r="T75" s="2">
        <f>ROUND(T2+T26-T74,5)</f>
        <v>-12943.74</v>
      </c>
      <c r="U75" s="2">
        <f>ROUND(U2+U26-U74,5)</f>
        <v>77333.23</v>
      </c>
      <c r="V75" s="2">
        <f>ROUND(V2+V26-V74,5)</f>
        <v>-35575.03</v>
      </c>
      <c r="W75" s="2">
        <f>ROUND(W2+W26-W74,5)</f>
        <v>25686.9</v>
      </c>
      <c r="X75" s="2">
        <f>ROUND(X2+X26-X74,5)</f>
        <v>-105492.82</v>
      </c>
      <c r="Y75" s="2">
        <f>ROUND(Y2+Y26-Y74,5)</f>
        <v>47401.35</v>
      </c>
      <c r="Z75" s="2">
        <f>ROUND(Z2+Z26-Z74,5)</f>
        <v>5032.72</v>
      </c>
      <c r="AA75" s="2">
        <f>ROUND(AA2+AA26-AA74,5)</f>
        <v>100238.17</v>
      </c>
      <c r="AB75" s="2">
        <f>ROUND(AB2+AB26-AB74,5)</f>
        <v>-5281.59</v>
      </c>
      <c r="AC75" s="2">
        <f>ROUND(AC2+AC26-AC74,5)</f>
        <v>40098.49</v>
      </c>
      <c r="AD75" s="2">
        <f>ROUND(AD2+AD26-AD74,5)</f>
        <v>-108023.14</v>
      </c>
      <c r="AE75" s="2">
        <f>ROUND(AE2+AE26-AE74,5)</f>
        <v>-7231.76</v>
      </c>
      <c r="AF75" s="2">
        <f>ROUND(AF2+AF26-AF74,5)</f>
        <v>11495.75</v>
      </c>
      <c r="AG75" s="2">
        <f>ROUND(AG2+AG26-AG74,5)</f>
        <v>-57031.47</v>
      </c>
      <c r="AH75" s="2">
        <f>ROUND(AH2+AH26-AH74,5)</f>
        <v>-4872.26</v>
      </c>
      <c r="AI75" s="2">
        <f>ROUND(AI2+AI26-AI74,5)</f>
        <v>-29189.52</v>
      </c>
      <c r="AJ75" s="2">
        <f>ROUND(AJ2+AJ26-AJ74,5)</f>
        <v>8180.74</v>
      </c>
      <c r="AK75" s="2">
        <f>ROUND(AK2+AK26-AK74,5)</f>
        <v>12961.75</v>
      </c>
      <c r="AL75" s="2">
        <f>ROUND(AL2+AL26-AL74,5)</f>
        <v>-12327.91</v>
      </c>
      <c r="AM75" s="2">
        <f>ROUND(AM2+AM26-AM74,5)</f>
        <v>13212.87</v>
      </c>
      <c r="AN75" s="2">
        <f>ROUND(AN2+AN26-AN74,5)</f>
        <v>-5166.42</v>
      </c>
      <c r="AO75" s="2">
        <f>ROUND(AO2+AO26-AO74,5)</f>
        <v>-44952.52</v>
      </c>
      <c r="AP75" s="2">
        <f>ROUND(AP2+AP26-AP74,5)</f>
        <v>-31314.12</v>
      </c>
      <c r="AQ75" s="2">
        <f>ROUND(AQ2+AQ26-AQ74,5)</f>
        <v>16053.98</v>
      </c>
      <c r="AR75" s="2">
        <f>ROUND(AR2+AR26-AR74,5)</f>
        <v>-40411.620000000003</v>
      </c>
      <c r="AS75" s="2">
        <f>ROUND(AS2+AS26-AS74,5)</f>
        <v>-25607.17</v>
      </c>
      <c r="AT75" s="2">
        <f>ROUND(AT2+AT26-AT74,5)</f>
        <v>2697.97</v>
      </c>
      <c r="AU75" s="2">
        <f>ROUND(AU2+AU26-AU74,5)</f>
        <v>-4020.5</v>
      </c>
      <c r="AV75" s="2">
        <f>ROUND(AV2+AV26-AV74,5)</f>
        <v>-31136.47</v>
      </c>
      <c r="AW75" s="2">
        <f>ROUND(AW2+AW26-AW74,5)</f>
        <v>26116.6</v>
      </c>
      <c r="AX75" s="2">
        <f>ROUND(AX2+AX26-AX74,5)</f>
        <v>-18346.05</v>
      </c>
      <c r="AY75" s="2">
        <f>ROUND(AY2+AY26-AY74,5)</f>
        <v>5802.23</v>
      </c>
      <c r="AZ75" s="2">
        <f>ROUND(AZ2+AZ26-AZ74,5)</f>
        <v>56573</v>
      </c>
      <c r="BA75" s="2">
        <f>ROUND(BA2+BA26-BA74,5)</f>
        <v>-58756.97</v>
      </c>
      <c r="BB75" s="2">
        <f>ROUND(BB2+BB26-BB74,5)</f>
        <v>-26503.09</v>
      </c>
      <c r="BC75" s="2">
        <f>ROUND(BC2+BC26-BC74,5)</f>
        <v>20702.98</v>
      </c>
      <c r="BD75" s="2">
        <f>ROUND(BD2+BD26-BD74,5)</f>
        <v>-4487.3</v>
      </c>
      <c r="BE75" s="2">
        <f>ROUND(BE2+BE26-BE74,5)</f>
        <v>-3344.27</v>
      </c>
      <c r="BF75" s="2">
        <f>ROUND(BF2+BF26-BF74,5)</f>
        <v>-373.55</v>
      </c>
      <c r="BG75" s="2">
        <f>ROUND(BG2+BG26-BG74,5)</f>
        <v>-63643.99</v>
      </c>
      <c r="BH75" s="2">
        <f>ROUND(BH2+BH26-BH74,5)</f>
        <v>3375.94</v>
      </c>
      <c r="BI75" s="2">
        <f>ROUND(SUM(G75:BH75),5)</f>
        <v>-250913.91</v>
      </c>
    </row>
    <row r="76" spans="1:61" x14ac:dyDescent="0.3">
      <c r="A76" s="1"/>
      <c r="B76" s="1" t="s">
        <v>129</v>
      </c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x14ac:dyDescent="0.3">
      <c r="A77" s="1"/>
      <c r="B77" s="1"/>
      <c r="C77" s="1" t="s">
        <v>130</v>
      </c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x14ac:dyDescent="0.3">
      <c r="A78" s="1"/>
      <c r="B78" s="1"/>
      <c r="C78" s="1"/>
      <c r="D78" s="1" t="s">
        <v>131</v>
      </c>
      <c r="E78" s="1"/>
      <c r="F78" s="1"/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81500</v>
      </c>
      <c r="BG78" s="2">
        <v>0</v>
      </c>
      <c r="BH78" s="2">
        <v>0</v>
      </c>
      <c r="BI78" s="2">
        <f>ROUND(SUM(G78:BH78),5)</f>
        <v>81500</v>
      </c>
    </row>
    <row r="79" spans="1:61" x14ac:dyDescent="0.3">
      <c r="A79" s="1"/>
      <c r="B79" s="1"/>
      <c r="C79" s="1"/>
      <c r="D79" s="1" t="s">
        <v>132</v>
      </c>
      <c r="E79" s="1"/>
      <c r="F79" s="1"/>
      <c r="G79" s="2">
        <v>138.09</v>
      </c>
      <c r="H79" s="2">
        <v>29.71</v>
      </c>
      <c r="I79" s="2">
        <v>0</v>
      </c>
      <c r="J79" s="2">
        <v>30.07</v>
      </c>
      <c r="K79" s="2">
        <v>51.14</v>
      </c>
      <c r="L79" s="2">
        <v>200.16</v>
      </c>
      <c r="M79" s="2">
        <v>0</v>
      </c>
      <c r="N79" s="2">
        <v>0</v>
      </c>
      <c r="O79" s="2">
        <v>8.2100000000000009</v>
      </c>
      <c r="P79" s="2">
        <v>47.5</v>
      </c>
      <c r="Q79" s="2">
        <v>0</v>
      </c>
      <c r="R79" s="2">
        <v>0</v>
      </c>
      <c r="S79" s="2">
        <v>0</v>
      </c>
      <c r="T79" s="2">
        <v>0</v>
      </c>
      <c r="U79" s="2">
        <v>36.9</v>
      </c>
      <c r="V79" s="2">
        <v>0</v>
      </c>
      <c r="W79" s="2">
        <v>0</v>
      </c>
      <c r="X79" s="2">
        <v>326.67</v>
      </c>
      <c r="Y79" s="2">
        <v>212.84</v>
      </c>
      <c r="Z79" s="2">
        <v>123.81</v>
      </c>
      <c r="AA79" s="2">
        <v>183.62</v>
      </c>
      <c r="AB79" s="2">
        <v>16.760000000000002</v>
      </c>
      <c r="AC79" s="2">
        <v>127.72</v>
      </c>
      <c r="AD79" s="2">
        <v>79.11</v>
      </c>
      <c r="AE79" s="2">
        <v>0</v>
      </c>
      <c r="AF79" s="2">
        <v>0</v>
      </c>
      <c r="AG79" s="2">
        <v>39</v>
      </c>
      <c r="AH79" s="2">
        <v>7.86</v>
      </c>
      <c r="AI79" s="2">
        <v>54.65</v>
      </c>
      <c r="AJ79" s="2">
        <v>137.44</v>
      </c>
      <c r="AK79" s="2">
        <v>0.28999999999999998</v>
      </c>
      <c r="AL79" s="2">
        <v>360.16</v>
      </c>
      <c r="AM79" s="2">
        <v>259.64999999999998</v>
      </c>
      <c r="AN79" s="2">
        <v>0</v>
      </c>
      <c r="AO79" s="2">
        <v>0</v>
      </c>
      <c r="AP79" s="2">
        <v>0</v>
      </c>
      <c r="AQ79" s="2">
        <v>0</v>
      </c>
      <c r="AR79" s="2">
        <v>40.799999999999997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951.81</v>
      </c>
      <c r="AY79" s="2">
        <v>131.4</v>
      </c>
      <c r="AZ79" s="2">
        <v>86.12</v>
      </c>
      <c r="BA79" s="2">
        <v>378.6</v>
      </c>
      <c r="BB79" s="2">
        <v>0</v>
      </c>
      <c r="BC79" s="2">
        <v>0</v>
      </c>
      <c r="BD79" s="2">
        <v>4.62</v>
      </c>
      <c r="BE79" s="2">
        <v>19.79</v>
      </c>
      <c r="BF79" s="2">
        <v>96.21</v>
      </c>
      <c r="BG79" s="2">
        <v>0</v>
      </c>
      <c r="BH79" s="2">
        <v>52.1</v>
      </c>
      <c r="BI79" s="2">
        <f>ROUND(SUM(G79:BH79),5)</f>
        <v>4232.8100000000004</v>
      </c>
    </row>
    <row r="80" spans="1:61" x14ac:dyDescent="0.3">
      <c r="A80" s="1"/>
      <c r="B80" s="1"/>
      <c r="C80" s="1"/>
      <c r="D80" s="1" t="s">
        <v>133</v>
      </c>
      <c r="E80" s="1"/>
      <c r="F80" s="1"/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47.57</v>
      </c>
      <c r="M80" s="2">
        <v>46.13</v>
      </c>
      <c r="N80" s="2">
        <v>46.13</v>
      </c>
      <c r="O80" s="2">
        <v>47.77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6.4</v>
      </c>
      <c r="X80" s="2">
        <v>-50.89</v>
      </c>
      <c r="Y80" s="2">
        <v>0</v>
      </c>
      <c r="Z80" s="2">
        <v>-98.12</v>
      </c>
      <c r="AA80" s="2">
        <v>-0.5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917.75</v>
      </c>
      <c r="AI80" s="2">
        <v>0</v>
      </c>
      <c r="AJ80" s="2">
        <v>0</v>
      </c>
      <c r="AK80" s="2">
        <v>-12.96</v>
      </c>
      <c r="AL80" s="2">
        <v>0</v>
      </c>
      <c r="AM80" s="2">
        <v>0</v>
      </c>
      <c r="AN80" s="2">
        <v>0</v>
      </c>
      <c r="AO80" s="2">
        <v>-8.99</v>
      </c>
      <c r="AP80" s="2">
        <v>-17.79</v>
      </c>
      <c r="AQ80" s="2">
        <v>0</v>
      </c>
      <c r="AR80" s="2">
        <v>0</v>
      </c>
      <c r="AS80" s="2">
        <v>-8.02</v>
      </c>
      <c r="AT80" s="2">
        <v>0</v>
      </c>
      <c r="AU80" s="2">
        <v>379.19</v>
      </c>
      <c r="AV80" s="2">
        <v>0</v>
      </c>
      <c r="AW80" s="2">
        <v>-5.1100000000000003</v>
      </c>
      <c r="AX80" s="2">
        <v>0</v>
      </c>
      <c r="AY80" s="2">
        <v>0</v>
      </c>
      <c r="AZ80" s="2">
        <v>6.54</v>
      </c>
      <c r="BA80" s="2">
        <v>-15.41</v>
      </c>
      <c r="BB80" s="2">
        <v>-20.3</v>
      </c>
      <c r="BC80" s="2">
        <v>94.51</v>
      </c>
      <c r="BD80" s="2">
        <v>7.74</v>
      </c>
      <c r="BE80" s="2">
        <v>2.4</v>
      </c>
      <c r="BF80" s="2">
        <v>0</v>
      </c>
      <c r="BG80" s="2">
        <v>0</v>
      </c>
      <c r="BH80" s="2">
        <v>0</v>
      </c>
      <c r="BI80" s="2">
        <f>ROUND(SUM(G80:BH80),5)</f>
        <v>1364.04</v>
      </c>
    </row>
    <row r="81" spans="1:61" x14ac:dyDescent="0.3">
      <c r="A81" s="1"/>
      <c r="B81" s="1"/>
      <c r="C81" s="1"/>
      <c r="D81" s="1" t="s">
        <v>134</v>
      </c>
      <c r="E81" s="1"/>
      <c r="F81" s="1"/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-24460.38</v>
      </c>
      <c r="X81" s="2">
        <v>21498.38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1803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f>ROUND(SUM(G81:BH81),5)</f>
        <v>-1159</v>
      </c>
    </row>
    <row r="82" spans="1:61" ht="15" thickBot="1" x14ac:dyDescent="0.35">
      <c r="A82" s="1"/>
      <c r="B82" s="1"/>
      <c r="C82" s="1"/>
      <c r="D82" s="1" t="s">
        <v>135</v>
      </c>
      <c r="E82" s="1"/>
      <c r="F82" s="1"/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0.01</v>
      </c>
      <c r="M82" s="3">
        <v>0</v>
      </c>
      <c r="N82" s="3">
        <v>0</v>
      </c>
      <c r="O82" s="3">
        <v>-0.5</v>
      </c>
      <c r="P82" s="3">
        <v>0</v>
      </c>
      <c r="Q82" s="3">
        <v>0</v>
      </c>
      <c r="R82" s="3">
        <v>0</v>
      </c>
      <c r="S82" s="3">
        <v>0</v>
      </c>
      <c r="T82" s="3">
        <v>0.3</v>
      </c>
      <c r="U82" s="3">
        <v>2766.7</v>
      </c>
      <c r="V82" s="3">
        <v>0</v>
      </c>
      <c r="W82" s="3">
        <v>0</v>
      </c>
      <c r="X82" s="3">
        <v>-0.5</v>
      </c>
      <c r="Y82" s="3">
        <v>400.69</v>
      </c>
      <c r="Z82" s="3">
        <v>0</v>
      </c>
      <c r="AA82" s="3">
        <v>3642.32</v>
      </c>
      <c r="AB82" s="3">
        <v>0</v>
      </c>
      <c r="AC82" s="3">
        <v>1701.7</v>
      </c>
      <c r="AD82" s="3">
        <v>-8511.11</v>
      </c>
      <c r="AE82" s="3">
        <v>0</v>
      </c>
      <c r="AF82" s="3">
        <v>0</v>
      </c>
      <c r="AG82" s="3">
        <v>0</v>
      </c>
      <c r="AH82" s="3">
        <v>864.99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217.57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12000</v>
      </c>
      <c r="BF82" s="3">
        <v>0</v>
      </c>
      <c r="BG82" s="3">
        <v>0</v>
      </c>
      <c r="BH82" s="3">
        <v>0</v>
      </c>
      <c r="BI82" s="3">
        <f>ROUND(SUM(G82:BH82),5)</f>
        <v>13082.17</v>
      </c>
    </row>
    <row r="83" spans="1:61" x14ac:dyDescent="0.3">
      <c r="A83" s="1"/>
      <c r="B83" s="1"/>
      <c r="C83" s="1" t="s">
        <v>136</v>
      </c>
      <c r="D83" s="1"/>
      <c r="E83" s="1"/>
      <c r="F83" s="1"/>
      <c r="G83" s="2">
        <f>ROUND(SUM(G77:G82),5)</f>
        <v>138.09</v>
      </c>
      <c r="H83" s="2">
        <f>ROUND(SUM(H77:H82),5)</f>
        <v>29.71</v>
      </c>
      <c r="I83" s="2">
        <f>ROUND(SUM(I77:I82),5)</f>
        <v>0</v>
      </c>
      <c r="J83" s="2">
        <f>ROUND(SUM(J77:J82),5)</f>
        <v>30.07</v>
      </c>
      <c r="K83" s="2">
        <f>ROUND(SUM(K77:K82),5)</f>
        <v>51.14</v>
      </c>
      <c r="L83" s="2">
        <f>ROUND(SUM(L77:L82),5)</f>
        <v>247.74</v>
      </c>
      <c r="M83" s="2">
        <f>ROUND(SUM(M77:M82),5)</f>
        <v>46.13</v>
      </c>
      <c r="N83" s="2">
        <f>ROUND(SUM(N77:N82),5)</f>
        <v>46.13</v>
      </c>
      <c r="O83" s="2">
        <f>ROUND(SUM(O77:O82),5)</f>
        <v>55.48</v>
      </c>
      <c r="P83" s="2">
        <f>ROUND(SUM(P77:P82),5)</f>
        <v>47.5</v>
      </c>
      <c r="Q83" s="2">
        <f>ROUND(SUM(Q77:Q82),5)</f>
        <v>0</v>
      </c>
      <c r="R83" s="2">
        <f>ROUND(SUM(R77:R82),5)</f>
        <v>0</v>
      </c>
      <c r="S83" s="2">
        <f>ROUND(SUM(S77:S82),5)</f>
        <v>0</v>
      </c>
      <c r="T83" s="2">
        <f>ROUND(SUM(T77:T82),5)</f>
        <v>0.3</v>
      </c>
      <c r="U83" s="2">
        <f>ROUND(SUM(U77:U82),5)</f>
        <v>2803.6</v>
      </c>
      <c r="V83" s="2">
        <f>ROUND(SUM(V77:V82),5)</f>
        <v>0</v>
      </c>
      <c r="W83" s="2">
        <f>ROUND(SUM(W77:W82),5)</f>
        <v>-24453.98</v>
      </c>
      <c r="X83" s="2">
        <f>ROUND(SUM(X77:X82),5)</f>
        <v>21773.66</v>
      </c>
      <c r="Y83" s="2">
        <f>ROUND(SUM(Y77:Y82),5)</f>
        <v>613.53</v>
      </c>
      <c r="Z83" s="2">
        <f>ROUND(SUM(Z77:Z82),5)</f>
        <v>25.69</v>
      </c>
      <c r="AA83" s="2">
        <f>ROUND(SUM(AA77:AA82),5)</f>
        <v>3825.44</v>
      </c>
      <c r="AB83" s="2">
        <f>ROUND(SUM(AB77:AB82),5)</f>
        <v>16.760000000000002</v>
      </c>
      <c r="AC83" s="2">
        <f>ROUND(SUM(AC77:AC82),5)</f>
        <v>1829.42</v>
      </c>
      <c r="AD83" s="2">
        <f>ROUND(SUM(AD77:AD82),5)</f>
        <v>-6629</v>
      </c>
      <c r="AE83" s="2">
        <f>ROUND(SUM(AE77:AE82),5)</f>
        <v>0</v>
      </c>
      <c r="AF83" s="2">
        <f>ROUND(SUM(AF77:AF82),5)</f>
        <v>0</v>
      </c>
      <c r="AG83" s="2">
        <f>ROUND(SUM(AG77:AG82),5)</f>
        <v>39</v>
      </c>
      <c r="AH83" s="2">
        <f>ROUND(SUM(AH77:AH82),5)</f>
        <v>1790.6</v>
      </c>
      <c r="AI83" s="2">
        <f>ROUND(SUM(AI77:AI82),5)</f>
        <v>54.65</v>
      </c>
      <c r="AJ83" s="2">
        <f>ROUND(SUM(AJ77:AJ82),5)</f>
        <v>137.44</v>
      </c>
      <c r="AK83" s="2">
        <f>ROUND(SUM(AK77:AK82),5)</f>
        <v>-12.67</v>
      </c>
      <c r="AL83" s="2">
        <f>ROUND(SUM(AL77:AL82),5)</f>
        <v>360.16</v>
      </c>
      <c r="AM83" s="2">
        <f>ROUND(SUM(AM77:AM82),5)</f>
        <v>259.64999999999998</v>
      </c>
      <c r="AN83" s="2">
        <f>ROUND(SUM(AN77:AN82),5)</f>
        <v>0</v>
      </c>
      <c r="AO83" s="2">
        <f>ROUND(SUM(AO77:AO82),5)</f>
        <v>-8.99</v>
      </c>
      <c r="AP83" s="2">
        <f>ROUND(SUM(AP77:AP82),5)</f>
        <v>199.78</v>
      </c>
      <c r="AQ83" s="2">
        <f>ROUND(SUM(AQ77:AQ82),5)</f>
        <v>0</v>
      </c>
      <c r="AR83" s="2">
        <f>ROUND(SUM(AR77:AR82),5)</f>
        <v>40.799999999999997</v>
      </c>
      <c r="AS83" s="2">
        <f>ROUND(SUM(AS77:AS82),5)</f>
        <v>-8.02</v>
      </c>
      <c r="AT83" s="2">
        <f>ROUND(SUM(AT77:AT82),5)</f>
        <v>0</v>
      </c>
      <c r="AU83" s="2">
        <f>ROUND(SUM(AU77:AU82),5)</f>
        <v>379.19</v>
      </c>
      <c r="AV83" s="2">
        <f>ROUND(SUM(AV77:AV82),5)</f>
        <v>0</v>
      </c>
      <c r="AW83" s="2">
        <f>ROUND(SUM(AW77:AW82),5)</f>
        <v>-5.1100000000000003</v>
      </c>
      <c r="AX83" s="2">
        <f>ROUND(SUM(AX77:AX82),5)</f>
        <v>951.81</v>
      </c>
      <c r="AY83" s="2">
        <f>ROUND(SUM(AY77:AY82),5)</f>
        <v>131.4</v>
      </c>
      <c r="AZ83" s="2">
        <f>ROUND(SUM(AZ77:AZ82),5)</f>
        <v>92.66</v>
      </c>
      <c r="BA83" s="2">
        <f>ROUND(SUM(BA77:BA82),5)</f>
        <v>363.19</v>
      </c>
      <c r="BB83" s="2">
        <f>ROUND(SUM(BB77:BB82),5)</f>
        <v>-20.3</v>
      </c>
      <c r="BC83" s="2">
        <f>ROUND(SUM(BC77:BC82),5)</f>
        <v>94.51</v>
      </c>
      <c r="BD83" s="2">
        <f>ROUND(SUM(BD77:BD82),5)</f>
        <v>12.36</v>
      </c>
      <c r="BE83" s="2">
        <f>ROUND(SUM(BE77:BE82),5)</f>
        <v>12022.19</v>
      </c>
      <c r="BF83" s="2">
        <f>ROUND(SUM(BF77:BF82),5)</f>
        <v>81596.210000000006</v>
      </c>
      <c r="BG83" s="2">
        <f>ROUND(SUM(BG77:BG82),5)</f>
        <v>0</v>
      </c>
      <c r="BH83" s="2">
        <f>ROUND(SUM(BH77:BH82),5)</f>
        <v>52.1</v>
      </c>
      <c r="BI83" s="2">
        <f>ROUND(SUM(G83:BH83),5)</f>
        <v>99020.02</v>
      </c>
    </row>
    <row r="84" spans="1:61" x14ac:dyDescent="0.3">
      <c r="A84" s="1"/>
      <c r="B84" s="1"/>
      <c r="C84" s="1" t="s">
        <v>137</v>
      </c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3">
      <c r="A85" s="1"/>
      <c r="B85" s="1"/>
      <c r="C85" s="1"/>
      <c r="D85" s="1" t="s">
        <v>138</v>
      </c>
      <c r="E85" s="1"/>
      <c r="F85" s="1"/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214.19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100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0.01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f>ROUND(SUM(G85:BH85),5)</f>
        <v>314.2</v>
      </c>
    </row>
    <row r="86" spans="1:61" ht="15" thickBot="1" x14ac:dyDescent="0.35">
      <c r="A86" s="1"/>
      <c r="B86" s="1"/>
      <c r="C86" s="1"/>
      <c r="D86" s="1" t="s">
        <v>139</v>
      </c>
      <c r="E86" s="1"/>
      <c r="F86" s="1"/>
      <c r="G86" s="5">
        <v>0</v>
      </c>
      <c r="H86" s="5">
        <v>0</v>
      </c>
      <c r="I86" s="5">
        <v>290</v>
      </c>
      <c r="J86" s="5">
        <v>730</v>
      </c>
      <c r="K86" s="5">
        <v>0</v>
      </c>
      <c r="L86" s="5">
        <v>730</v>
      </c>
      <c r="M86" s="5">
        <v>0</v>
      </c>
      <c r="N86" s="5">
        <v>0</v>
      </c>
      <c r="O86" s="5">
        <v>730</v>
      </c>
      <c r="P86" s="5">
        <v>0</v>
      </c>
      <c r="Q86" s="5">
        <v>0</v>
      </c>
      <c r="R86" s="5">
        <v>730</v>
      </c>
      <c r="S86" s="5">
        <v>0</v>
      </c>
      <c r="T86" s="5">
        <v>0</v>
      </c>
      <c r="U86" s="5">
        <v>0</v>
      </c>
      <c r="V86" s="5">
        <v>170</v>
      </c>
      <c r="W86" s="5">
        <v>0</v>
      </c>
      <c r="X86" s="5">
        <v>620</v>
      </c>
      <c r="Y86" s="5">
        <v>0</v>
      </c>
      <c r="Z86" s="5">
        <v>0</v>
      </c>
      <c r="AA86" s="5">
        <v>620</v>
      </c>
      <c r="AB86" s="5">
        <v>0</v>
      </c>
      <c r="AC86" s="5">
        <v>0</v>
      </c>
      <c r="AD86" s="5">
        <v>620</v>
      </c>
      <c r="AE86" s="5">
        <v>0</v>
      </c>
      <c r="AF86" s="5">
        <v>0</v>
      </c>
      <c r="AG86" s="5">
        <v>86</v>
      </c>
      <c r="AH86" s="5">
        <v>610</v>
      </c>
      <c r="AI86" s="5">
        <v>0</v>
      </c>
      <c r="AJ86" s="5">
        <v>610</v>
      </c>
      <c r="AK86" s="5">
        <v>0</v>
      </c>
      <c r="AL86" s="5">
        <v>0</v>
      </c>
      <c r="AM86" s="5">
        <v>610</v>
      </c>
      <c r="AN86" s="5">
        <v>0</v>
      </c>
      <c r="AO86" s="5">
        <v>0</v>
      </c>
      <c r="AP86" s="5">
        <v>610</v>
      </c>
      <c r="AQ86" s="5">
        <v>0</v>
      </c>
      <c r="AR86" s="5">
        <v>0</v>
      </c>
      <c r="AS86" s="5">
        <v>0</v>
      </c>
      <c r="AT86" s="5">
        <v>590</v>
      </c>
      <c r="AU86" s="5">
        <v>0</v>
      </c>
      <c r="AV86" s="5">
        <v>610</v>
      </c>
      <c r="AW86" s="5">
        <v>0</v>
      </c>
      <c r="AX86" s="5">
        <v>0</v>
      </c>
      <c r="AY86" s="5">
        <v>610</v>
      </c>
      <c r="AZ86" s="5">
        <v>0</v>
      </c>
      <c r="BA86" s="5">
        <v>0</v>
      </c>
      <c r="BB86" s="5">
        <v>660</v>
      </c>
      <c r="BC86" s="5">
        <v>0</v>
      </c>
      <c r="BD86" s="5">
        <v>0</v>
      </c>
      <c r="BE86" s="5">
        <v>0</v>
      </c>
      <c r="BF86" s="5">
        <v>630</v>
      </c>
      <c r="BG86" s="5">
        <v>0</v>
      </c>
      <c r="BH86" s="5">
        <v>630</v>
      </c>
      <c r="BI86" s="5">
        <f>ROUND(SUM(G86:BH86),5)</f>
        <v>11496</v>
      </c>
    </row>
    <row r="87" spans="1:61" ht="15" thickBot="1" x14ac:dyDescent="0.35">
      <c r="A87" s="1"/>
      <c r="B87" s="1"/>
      <c r="C87" s="1" t="s">
        <v>140</v>
      </c>
      <c r="D87" s="1"/>
      <c r="E87" s="1"/>
      <c r="F87" s="1"/>
      <c r="G87" s="6">
        <f>ROUND(SUM(G84:G86),5)</f>
        <v>0</v>
      </c>
      <c r="H87" s="6">
        <f>ROUND(SUM(H84:H86),5)</f>
        <v>0</v>
      </c>
      <c r="I87" s="6">
        <f>ROUND(SUM(I84:I86),5)</f>
        <v>290</v>
      </c>
      <c r="J87" s="6">
        <f>ROUND(SUM(J84:J86),5)</f>
        <v>730</v>
      </c>
      <c r="K87" s="6">
        <f>ROUND(SUM(K84:K86),5)</f>
        <v>0</v>
      </c>
      <c r="L87" s="6">
        <f>ROUND(SUM(L84:L86),5)</f>
        <v>944.19</v>
      </c>
      <c r="M87" s="6">
        <f>ROUND(SUM(M84:M86),5)</f>
        <v>0</v>
      </c>
      <c r="N87" s="6">
        <f>ROUND(SUM(N84:N86),5)</f>
        <v>0</v>
      </c>
      <c r="O87" s="6">
        <f>ROUND(SUM(O84:O86),5)</f>
        <v>730</v>
      </c>
      <c r="P87" s="6">
        <f>ROUND(SUM(P84:P86),5)</f>
        <v>0</v>
      </c>
      <c r="Q87" s="6">
        <f>ROUND(SUM(Q84:Q86),5)</f>
        <v>0</v>
      </c>
      <c r="R87" s="6">
        <f>ROUND(SUM(R84:R86),5)</f>
        <v>730</v>
      </c>
      <c r="S87" s="6">
        <f>ROUND(SUM(S84:S86),5)</f>
        <v>0</v>
      </c>
      <c r="T87" s="6">
        <f>ROUND(SUM(T84:T86),5)</f>
        <v>0</v>
      </c>
      <c r="U87" s="6">
        <f>ROUND(SUM(U84:U86),5)</f>
        <v>0</v>
      </c>
      <c r="V87" s="6">
        <f>ROUND(SUM(V84:V86),5)</f>
        <v>170</v>
      </c>
      <c r="W87" s="6">
        <f>ROUND(SUM(W84:W86),5)</f>
        <v>0</v>
      </c>
      <c r="X87" s="6">
        <f>ROUND(SUM(X84:X86),5)</f>
        <v>620</v>
      </c>
      <c r="Y87" s="6">
        <f>ROUND(SUM(Y84:Y86),5)</f>
        <v>0</v>
      </c>
      <c r="Z87" s="6">
        <f>ROUND(SUM(Z84:Z86),5)</f>
        <v>0</v>
      </c>
      <c r="AA87" s="6">
        <f>ROUND(SUM(AA84:AA86),5)</f>
        <v>620</v>
      </c>
      <c r="AB87" s="6">
        <f>ROUND(SUM(AB84:AB86),5)</f>
        <v>0</v>
      </c>
      <c r="AC87" s="6">
        <f>ROUND(SUM(AC84:AC86),5)</f>
        <v>0</v>
      </c>
      <c r="AD87" s="6">
        <f>ROUND(SUM(AD84:AD86),5)</f>
        <v>620</v>
      </c>
      <c r="AE87" s="6">
        <f>ROUND(SUM(AE84:AE86),5)</f>
        <v>0</v>
      </c>
      <c r="AF87" s="6">
        <f>ROUND(SUM(AF84:AF86),5)</f>
        <v>0</v>
      </c>
      <c r="AG87" s="6">
        <f>ROUND(SUM(AG84:AG86),5)</f>
        <v>86</v>
      </c>
      <c r="AH87" s="6">
        <f>ROUND(SUM(AH84:AH86),5)</f>
        <v>710</v>
      </c>
      <c r="AI87" s="6">
        <f>ROUND(SUM(AI84:AI86),5)</f>
        <v>0</v>
      </c>
      <c r="AJ87" s="6">
        <f>ROUND(SUM(AJ84:AJ86),5)</f>
        <v>610</v>
      </c>
      <c r="AK87" s="6">
        <f>ROUND(SUM(AK84:AK86),5)</f>
        <v>0</v>
      </c>
      <c r="AL87" s="6">
        <f>ROUND(SUM(AL84:AL86),5)</f>
        <v>0</v>
      </c>
      <c r="AM87" s="6">
        <f>ROUND(SUM(AM84:AM86),5)</f>
        <v>610</v>
      </c>
      <c r="AN87" s="6">
        <f>ROUND(SUM(AN84:AN86),5)</f>
        <v>0</v>
      </c>
      <c r="AO87" s="6">
        <f>ROUND(SUM(AO84:AO86),5)</f>
        <v>0</v>
      </c>
      <c r="AP87" s="6">
        <f>ROUND(SUM(AP84:AP86),5)</f>
        <v>610</v>
      </c>
      <c r="AQ87" s="6">
        <f>ROUND(SUM(AQ84:AQ86),5)</f>
        <v>0</v>
      </c>
      <c r="AR87" s="6">
        <f>ROUND(SUM(AR84:AR86),5)</f>
        <v>0.01</v>
      </c>
      <c r="AS87" s="6">
        <f>ROUND(SUM(AS84:AS86),5)</f>
        <v>0</v>
      </c>
      <c r="AT87" s="6">
        <f>ROUND(SUM(AT84:AT86),5)</f>
        <v>590</v>
      </c>
      <c r="AU87" s="6">
        <f>ROUND(SUM(AU84:AU86),5)</f>
        <v>0</v>
      </c>
      <c r="AV87" s="6">
        <f>ROUND(SUM(AV84:AV86),5)</f>
        <v>610</v>
      </c>
      <c r="AW87" s="6">
        <f>ROUND(SUM(AW84:AW86),5)</f>
        <v>0</v>
      </c>
      <c r="AX87" s="6">
        <f>ROUND(SUM(AX84:AX86),5)</f>
        <v>0</v>
      </c>
      <c r="AY87" s="6">
        <f>ROUND(SUM(AY84:AY86),5)</f>
        <v>610</v>
      </c>
      <c r="AZ87" s="6">
        <f>ROUND(SUM(AZ84:AZ86),5)</f>
        <v>0</v>
      </c>
      <c r="BA87" s="6">
        <f>ROUND(SUM(BA84:BA86),5)</f>
        <v>0</v>
      </c>
      <c r="BB87" s="6">
        <f>ROUND(SUM(BB84:BB86),5)</f>
        <v>660</v>
      </c>
      <c r="BC87" s="6">
        <f>ROUND(SUM(BC84:BC86),5)</f>
        <v>0</v>
      </c>
      <c r="BD87" s="6">
        <f>ROUND(SUM(BD84:BD86),5)</f>
        <v>0</v>
      </c>
      <c r="BE87" s="6">
        <f>ROUND(SUM(BE84:BE86),5)</f>
        <v>0</v>
      </c>
      <c r="BF87" s="6">
        <f>ROUND(SUM(BF84:BF86),5)</f>
        <v>630</v>
      </c>
      <c r="BG87" s="6">
        <f>ROUND(SUM(BG84:BG86),5)</f>
        <v>0</v>
      </c>
      <c r="BH87" s="6">
        <f>ROUND(SUM(BH84:BH86),5)</f>
        <v>630</v>
      </c>
      <c r="BI87" s="6">
        <f>ROUND(SUM(G87:BH87),5)</f>
        <v>11810.2</v>
      </c>
    </row>
    <row r="88" spans="1:61" ht="15" thickBot="1" x14ac:dyDescent="0.35">
      <c r="A88" s="1"/>
      <c r="B88" s="1" t="s">
        <v>141</v>
      </c>
      <c r="C88" s="1"/>
      <c r="D88" s="1"/>
      <c r="E88" s="1"/>
      <c r="F88" s="1"/>
      <c r="G88" s="6">
        <f>ROUND(G76+G83-G87,5)</f>
        <v>138.09</v>
      </c>
      <c r="H88" s="6">
        <f>ROUND(H76+H83-H87,5)</f>
        <v>29.71</v>
      </c>
      <c r="I88" s="6">
        <f>ROUND(I76+I83-I87,5)</f>
        <v>-290</v>
      </c>
      <c r="J88" s="6">
        <f>ROUND(J76+J83-J87,5)</f>
        <v>-699.93</v>
      </c>
      <c r="K88" s="6">
        <f>ROUND(K76+K83-K87,5)</f>
        <v>51.14</v>
      </c>
      <c r="L88" s="6">
        <f>ROUND(L76+L83-L87,5)</f>
        <v>-696.45</v>
      </c>
      <c r="M88" s="6">
        <f>ROUND(M76+M83-M87,5)</f>
        <v>46.13</v>
      </c>
      <c r="N88" s="6">
        <f>ROUND(N76+N83-N87,5)</f>
        <v>46.13</v>
      </c>
      <c r="O88" s="6">
        <f>ROUND(O76+O83-O87,5)</f>
        <v>-674.52</v>
      </c>
      <c r="P88" s="6">
        <f>ROUND(P76+P83-P87,5)</f>
        <v>47.5</v>
      </c>
      <c r="Q88" s="6">
        <f>ROUND(Q76+Q83-Q87,5)</f>
        <v>0</v>
      </c>
      <c r="R88" s="6">
        <f>ROUND(R76+R83-R87,5)</f>
        <v>-730</v>
      </c>
      <c r="S88" s="6">
        <f>ROUND(S76+S83-S87,5)</f>
        <v>0</v>
      </c>
      <c r="T88" s="6">
        <f>ROUND(T76+T83-T87,5)</f>
        <v>0.3</v>
      </c>
      <c r="U88" s="6">
        <f>ROUND(U76+U83-U87,5)</f>
        <v>2803.6</v>
      </c>
      <c r="V88" s="6">
        <f>ROUND(V76+V83-V87,5)</f>
        <v>-170</v>
      </c>
      <c r="W88" s="6">
        <f>ROUND(W76+W83-W87,5)</f>
        <v>-24453.98</v>
      </c>
      <c r="X88" s="6">
        <f>ROUND(X76+X83-X87,5)</f>
        <v>21153.66</v>
      </c>
      <c r="Y88" s="6">
        <f>ROUND(Y76+Y83-Y87,5)</f>
        <v>613.53</v>
      </c>
      <c r="Z88" s="6">
        <f>ROUND(Z76+Z83-Z87,5)</f>
        <v>25.69</v>
      </c>
      <c r="AA88" s="6">
        <f>ROUND(AA76+AA83-AA87,5)</f>
        <v>3205.44</v>
      </c>
      <c r="AB88" s="6">
        <f>ROUND(AB76+AB83-AB87,5)</f>
        <v>16.760000000000002</v>
      </c>
      <c r="AC88" s="6">
        <f>ROUND(AC76+AC83-AC87,5)</f>
        <v>1829.42</v>
      </c>
      <c r="AD88" s="6">
        <f>ROUND(AD76+AD83-AD87,5)</f>
        <v>-7249</v>
      </c>
      <c r="AE88" s="6">
        <f>ROUND(AE76+AE83-AE87,5)</f>
        <v>0</v>
      </c>
      <c r="AF88" s="6">
        <f>ROUND(AF76+AF83-AF87,5)</f>
        <v>0</v>
      </c>
      <c r="AG88" s="6">
        <f>ROUND(AG76+AG83-AG87,5)</f>
        <v>-47</v>
      </c>
      <c r="AH88" s="6">
        <f>ROUND(AH76+AH83-AH87,5)</f>
        <v>1080.5999999999999</v>
      </c>
      <c r="AI88" s="6">
        <f>ROUND(AI76+AI83-AI87,5)</f>
        <v>54.65</v>
      </c>
      <c r="AJ88" s="6">
        <f>ROUND(AJ76+AJ83-AJ87,5)</f>
        <v>-472.56</v>
      </c>
      <c r="AK88" s="6">
        <f>ROUND(AK76+AK83-AK87,5)</f>
        <v>-12.67</v>
      </c>
      <c r="AL88" s="6">
        <f>ROUND(AL76+AL83-AL87,5)</f>
        <v>360.16</v>
      </c>
      <c r="AM88" s="6">
        <f>ROUND(AM76+AM83-AM87,5)</f>
        <v>-350.35</v>
      </c>
      <c r="AN88" s="6">
        <f>ROUND(AN76+AN83-AN87,5)</f>
        <v>0</v>
      </c>
      <c r="AO88" s="6">
        <f>ROUND(AO76+AO83-AO87,5)</f>
        <v>-8.99</v>
      </c>
      <c r="AP88" s="6">
        <f>ROUND(AP76+AP83-AP87,5)</f>
        <v>-410.22</v>
      </c>
      <c r="AQ88" s="6">
        <f>ROUND(AQ76+AQ83-AQ87,5)</f>
        <v>0</v>
      </c>
      <c r="AR88" s="6">
        <f>ROUND(AR76+AR83-AR87,5)</f>
        <v>40.79</v>
      </c>
      <c r="AS88" s="6">
        <f>ROUND(AS76+AS83-AS87,5)</f>
        <v>-8.02</v>
      </c>
      <c r="AT88" s="6">
        <f>ROUND(AT76+AT83-AT87,5)</f>
        <v>-590</v>
      </c>
      <c r="AU88" s="6">
        <f>ROUND(AU76+AU83-AU87,5)</f>
        <v>379.19</v>
      </c>
      <c r="AV88" s="6">
        <f>ROUND(AV76+AV83-AV87,5)</f>
        <v>-610</v>
      </c>
      <c r="AW88" s="6">
        <f>ROUND(AW76+AW83-AW87,5)</f>
        <v>-5.1100000000000003</v>
      </c>
      <c r="AX88" s="6">
        <f>ROUND(AX76+AX83-AX87,5)</f>
        <v>951.81</v>
      </c>
      <c r="AY88" s="6">
        <f>ROUND(AY76+AY83-AY87,5)</f>
        <v>-478.6</v>
      </c>
      <c r="AZ88" s="6">
        <f>ROUND(AZ76+AZ83-AZ87,5)</f>
        <v>92.66</v>
      </c>
      <c r="BA88" s="6">
        <f>ROUND(BA76+BA83-BA87,5)</f>
        <v>363.19</v>
      </c>
      <c r="BB88" s="6">
        <f>ROUND(BB76+BB83-BB87,5)</f>
        <v>-680.3</v>
      </c>
      <c r="BC88" s="6">
        <f>ROUND(BC76+BC83-BC87,5)</f>
        <v>94.51</v>
      </c>
      <c r="BD88" s="6">
        <f>ROUND(BD76+BD83-BD87,5)</f>
        <v>12.36</v>
      </c>
      <c r="BE88" s="6">
        <f>ROUND(BE76+BE83-BE87,5)</f>
        <v>12022.19</v>
      </c>
      <c r="BF88" s="6">
        <f>ROUND(BF76+BF83-BF87,5)</f>
        <v>80966.210000000006</v>
      </c>
      <c r="BG88" s="6">
        <f>ROUND(BG76+BG83-BG87,5)</f>
        <v>0</v>
      </c>
      <c r="BH88" s="6">
        <f>ROUND(BH76+BH83-BH87,5)</f>
        <v>-577.9</v>
      </c>
      <c r="BI88" s="6">
        <f>ROUND(SUM(G88:BH88),5)</f>
        <v>87209.82</v>
      </c>
    </row>
    <row r="89" spans="1:61" ht="15" thickBot="1" x14ac:dyDescent="0.35">
      <c r="A89" s="1" t="s">
        <v>142</v>
      </c>
      <c r="B89" s="1"/>
      <c r="C89" s="1"/>
      <c r="D89" s="1"/>
      <c r="E89" s="1"/>
      <c r="F89" s="1"/>
      <c r="G89" s="7">
        <f>ROUND(G75+G88,5)</f>
        <v>-5502.51</v>
      </c>
      <c r="H89" s="7">
        <f>ROUND(H75+H88,5)</f>
        <v>3412.23</v>
      </c>
      <c r="I89" s="7">
        <f>ROUND(I75+I88,5)</f>
        <v>-33807.03</v>
      </c>
      <c r="J89" s="7">
        <f>ROUND(J75+J88,5)</f>
        <v>2346.38</v>
      </c>
      <c r="K89" s="7">
        <f>ROUND(K75+K88,5)</f>
        <v>-9344.19</v>
      </c>
      <c r="L89" s="7">
        <f>ROUND(L75+L88,5)</f>
        <v>-5970.01</v>
      </c>
      <c r="M89" s="7">
        <f>ROUND(M75+M88,5)</f>
        <v>-34782.32</v>
      </c>
      <c r="N89" s="7">
        <f>ROUND(N75+N88,5)</f>
        <v>972.8</v>
      </c>
      <c r="O89" s="7">
        <f>ROUND(O75+O88,5)</f>
        <v>83632.639999999999</v>
      </c>
      <c r="P89" s="7">
        <f>ROUND(P75+P88,5)</f>
        <v>853.71</v>
      </c>
      <c r="Q89" s="7">
        <f>ROUND(Q75+Q88,5)</f>
        <v>-18224.919999999998</v>
      </c>
      <c r="R89" s="7">
        <f>ROUND(R75+R88,5)</f>
        <v>-18963.8</v>
      </c>
      <c r="S89" s="7">
        <f>ROUND(S75+S88,5)</f>
        <v>44799.519999999997</v>
      </c>
      <c r="T89" s="7">
        <f>ROUND(T75+T88,5)</f>
        <v>-12943.44</v>
      </c>
      <c r="U89" s="7">
        <f>ROUND(U75+U88,5)</f>
        <v>80136.83</v>
      </c>
      <c r="V89" s="7">
        <f>ROUND(V75+V88,5)</f>
        <v>-35745.03</v>
      </c>
      <c r="W89" s="7">
        <f>ROUND(W75+W88,5)</f>
        <v>1232.92</v>
      </c>
      <c r="X89" s="7">
        <f>ROUND(X75+X88,5)</f>
        <v>-84339.16</v>
      </c>
      <c r="Y89" s="7">
        <f>ROUND(Y75+Y88,5)</f>
        <v>48014.879999999997</v>
      </c>
      <c r="Z89" s="7">
        <f>ROUND(Z75+Z88,5)</f>
        <v>5058.41</v>
      </c>
      <c r="AA89" s="7">
        <f>ROUND(AA75+AA88,5)</f>
        <v>103443.61</v>
      </c>
      <c r="AB89" s="7">
        <f>ROUND(AB75+AB88,5)</f>
        <v>-5264.83</v>
      </c>
      <c r="AC89" s="7">
        <f>ROUND(AC75+AC88,5)</f>
        <v>41927.910000000003</v>
      </c>
      <c r="AD89" s="7">
        <f>ROUND(AD75+AD88,5)</f>
        <v>-115272.14</v>
      </c>
      <c r="AE89" s="7">
        <f>ROUND(AE75+AE88,5)</f>
        <v>-7231.76</v>
      </c>
      <c r="AF89" s="7">
        <f>ROUND(AF75+AF88,5)</f>
        <v>11495.75</v>
      </c>
      <c r="AG89" s="7">
        <f>ROUND(AG75+AG88,5)</f>
        <v>-57078.47</v>
      </c>
      <c r="AH89" s="7">
        <f>ROUND(AH75+AH88,5)</f>
        <v>-3791.66</v>
      </c>
      <c r="AI89" s="7">
        <f>ROUND(AI75+AI88,5)</f>
        <v>-29134.87</v>
      </c>
      <c r="AJ89" s="7">
        <f>ROUND(AJ75+AJ88,5)</f>
        <v>7708.18</v>
      </c>
      <c r="AK89" s="7">
        <f>ROUND(AK75+AK88,5)</f>
        <v>12949.08</v>
      </c>
      <c r="AL89" s="7">
        <f>ROUND(AL75+AL88,5)</f>
        <v>-11967.75</v>
      </c>
      <c r="AM89" s="7">
        <f>ROUND(AM75+AM88,5)</f>
        <v>12862.52</v>
      </c>
      <c r="AN89" s="7">
        <f>ROUND(AN75+AN88,5)</f>
        <v>-5166.42</v>
      </c>
      <c r="AO89" s="7">
        <f>ROUND(AO75+AO88,5)</f>
        <v>-44961.51</v>
      </c>
      <c r="AP89" s="7">
        <f>ROUND(AP75+AP88,5)</f>
        <v>-31724.34</v>
      </c>
      <c r="AQ89" s="7">
        <f>ROUND(AQ75+AQ88,5)</f>
        <v>16053.98</v>
      </c>
      <c r="AR89" s="7">
        <f>ROUND(AR75+AR88,5)</f>
        <v>-40370.83</v>
      </c>
      <c r="AS89" s="7">
        <f>ROUND(AS75+AS88,5)</f>
        <v>-25615.19</v>
      </c>
      <c r="AT89" s="7">
        <f>ROUND(AT75+AT88,5)</f>
        <v>2107.9699999999998</v>
      </c>
      <c r="AU89" s="7">
        <f>ROUND(AU75+AU88,5)</f>
        <v>-3641.31</v>
      </c>
      <c r="AV89" s="7">
        <f>ROUND(AV75+AV88,5)</f>
        <v>-31746.47</v>
      </c>
      <c r="AW89" s="7">
        <f>ROUND(AW75+AW88,5)</f>
        <v>26111.49</v>
      </c>
      <c r="AX89" s="7">
        <f>ROUND(AX75+AX88,5)</f>
        <v>-17394.240000000002</v>
      </c>
      <c r="AY89" s="7">
        <f>ROUND(AY75+AY88,5)</f>
        <v>5323.63</v>
      </c>
      <c r="AZ89" s="7">
        <f>ROUND(AZ75+AZ88,5)</f>
        <v>56665.66</v>
      </c>
      <c r="BA89" s="7">
        <f>ROUND(BA75+BA88,5)</f>
        <v>-58393.78</v>
      </c>
      <c r="BB89" s="7">
        <f>ROUND(BB75+BB88,5)</f>
        <v>-27183.39</v>
      </c>
      <c r="BC89" s="7">
        <f>ROUND(BC75+BC88,5)</f>
        <v>20797.490000000002</v>
      </c>
      <c r="BD89" s="7">
        <f>ROUND(BD75+BD88,5)</f>
        <v>-4474.9399999999996</v>
      </c>
      <c r="BE89" s="7">
        <f>ROUND(BE75+BE88,5)</f>
        <v>8677.92</v>
      </c>
      <c r="BF89" s="7">
        <f>ROUND(BF75+BF88,5)</f>
        <v>80592.66</v>
      </c>
      <c r="BG89" s="7">
        <f>ROUND(BG75+BG88,5)</f>
        <v>-63643.99</v>
      </c>
      <c r="BH89" s="7">
        <f>ROUND(BH75+BH88,5)</f>
        <v>2798.04</v>
      </c>
      <c r="BI89" s="7">
        <f>ROUND(SUM(G89:BH89),5)</f>
        <v>-163704.09</v>
      </c>
    </row>
    <row r="90" spans="1:61" ht="15" thickTop="1" x14ac:dyDescent="0.3"/>
  </sheetData>
  <pageMargins left="0.7" right="0.7" top="0.75" bottom="0.75" header="0.1" footer="0.3"/>
  <pageSetup orientation="portrait" r:id="rId1"/>
  <headerFooter>
    <oddHeader>&amp;L&amp;"Arial,Bold"&amp;8 9:29 AM
&amp;"Arial,Bold"&amp;8 09/08/21
&amp;"Arial,Bold"&amp;8 Accrual Basis&amp;C&amp;"Arial,Bold"&amp;12 Community Landscape Company, Inc.
&amp;"Arial,Bold"&amp;14 Profit &amp;&amp; Loss
&amp;"Arial,Bold"&amp;10 January 2016 through June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76200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76200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Crossman</dc:creator>
  <cp:lastModifiedBy>Brent Crossman</cp:lastModifiedBy>
  <dcterms:created xsi:type="dcterms:W3CDTF">2021-09-08T13:29:42Z</dcterms:created>
  <dcterms:modified xsi:type="dcterms:W3CDTF">2021-09-08T13:30:42Z</dcterms:modified>
</cp:coreProperties>
</file>