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0985" windowHeight="9630"/>
  </bookViews>
  <sheets>
    <sheet name="Свод" sheetId="8" r:id="rId1"/>
    <sheet name="parus" sheetId="2" state="hidden" r:id="rId2"/>
    <sheet name="regiz" sheetId="6" state="hidden" r:id="rId3"/>
    <sheet name="nsi" sheetId="7" state="hidden" r:id="rId4"/>
  </sheets>
  <definedNames>
    <definedName name="_xlnm._FilterDatabase" localSheetId="3" hidden="1">nsi!$A$1:$G$1</definedName>
    <definedName name="_xlnm._FilterDatabase" localSheetId="1" hidden="1">parus!$A$3:$AB$43</definedName>
    <definedName name="_xlnm._FilterDatabase" localSheetId="2" hidden="1">regiz!$B$2:$J$2</definedName>
    <definedName name="_xlnm._FilterDatabase" localSheetId="0" hidden="1">Свод!$A$3:$K$3</definedName>
  </definedNames>
  <calcPr calcId="162913"/>
</workbook>
</file>

<file path=xl/calcChain.xml><?xml version="1.0" encoding="utf-8"?>
<calcChain xmlns="http://schemas.openxmlformats.org/spreadsheetml/2006/main">
  <c r="H72" i="8" l="1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8" i="8"/>
  <c r="G8" i="8"/>
  <c r="H7" i="8"/>
  <c r="G7" i="8"/>
  <c r="B72" i="8" l="1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8" i="8"/>
  <c r="B7" i="8"/>
  <c r="E4" i="8" l="1"/>
  <c r="E5" i="8"/>
  <c r="E6" i="8"/>
  <c r="F9" i="8"/>
  <c r="E9" i="8"/>
  <c r="E37" i="8"/>
  <c r="E52" i="8"/>
  <c r="K72" i="8"/>
  <c r="C50" i="8"/>
  <c r="K50" i="8" s="1"/>
  <c r="F50" i="8"/>
  <c r="E50" i="8"/>
  <c r="F36" i="8"/>
  <c r="E36" i="8"/>
  <c r="C36" i="8"/>
  <c r="K36" i="8" s="1"/>
  <c r="J50" i="8" l="1"/>
  <c r="I50" i="8"/>
  <c r="J36" i="8"/>
  <c r="I36" i="8"/>
  <c r="E72" i="8"/>
  <c r="F72" i="8"/>
  <c r="C71" i="8"/>
  <c r="E71" i="8"/>
  <c r="F71" i="8"/>
  <c r="I72" i="8" l="1"/>
  <c r="J72" i="8"/>
  <c r="I71" i="8"/>
  <c r="J71" i="8"/>
  <c r="K71" i="8"/>
  <c r="C70" i="8"/>
  <c r="E70" i="8"/>
  <c r="F70" i="8"/>
  <c r="I70" i="8" l="1"/>
  <c r="K70" i="8"/>
  <c r="J70" i="8"/>
  <c r="C8" i="8"/>
  <c r="C42" i="8" l="1"/>
  <c r="C69" i="8"/>
  <c r="C49" i="8"/>
  <c r="K49" i="8" l="1"/>
  <c r="E49" i="8"/>
  <c r="F49" i="8"/>
  <c r="J49" i="8" l="1"/>
  <c r="I49" i="8"/>
  <c r="K69" i="8"/>
  <c r="F69" i="8"/>
  <c r="E69" i="8"/>
  <c r="F51" i="8"/>
  <c r="E51" i="8"/>
  <c r="C51" i="8"/>
  <c r="J69" i="8" l="1"/>
  <c r="I69" i="8"/>
  <c r="K51" i="8"/>
  <c r="I51" i="8"/>
  <c r="F68" i="8"/>
  <c r="E68" i="8"/>
  <c r="C68" i="8"/>
  <c r="F67" i="8"/>
  <c r="E67" i="8"/>
  <c r="F66" i="8"/>
  <c r="E66" i="8"/>
  <c r="C66" i="8"/>
  <c r="F65" i="8"/>
  <c r="E65" i="8"/>
  <c r="C65" i="8"/>
  <c r="F64" i="8"/>
  <c r="E64" i="8"/>
  <c r="C64" i="8"/>
  <c r="F63" i="8"/>
  <c r="E63" i="8"/>
  <c r="C63" i="8"/>
  <c r="F62" i="8"/>
  <c r="E62" i="8"/>
  <c r="C62" i="8"/>
  <c r="F61" i="8"/>
  <c r="E61" i="8"/>
  <c r="C61" i="8"/>
  <c r="F60" i="8"/>
  <c r="E60" i="8"/>
  <c r="C60" i="8"/>
  <c r="F59" i="8"/>
  <c r="E59" i="8"/>
  <c r="C59" i="8"/>
  <c r="F58" i="8"/>
  <c r="E58" i="8"/>
  <c r="C58" i="8"/>
  <c r="F57" i="8"/>
  <c r="E57" i="8"/>
  <c r="C57" i="8"/>
  <c r="F56" i="8"/>
  <c r="E56" i="8"/>
  <c r="C56" i="8"/>
  <c r="F55" i="8"/>
  <c r="E55" i="8"/>
  <c r="C55" i="8"/>
  <c r="F54" i="8"/>
  <c r="E54" i="8"/>
  <c r="C54" i="8"/>
  <c r="F53" i="8"/>
  <c r="F52" i="8" s="1"/>
  <c r="E53" i="8"/>
  <c r="C53" i="8"/>
  <c r="F48" i="8"/>
  <c r="E48" i="8"/>
  <c r="C48" i="8"/>
  <c r="F47" i="8"/>
  <c r="E47" i="8"/>
  <c r="C47" i="8"/>
  <c r="F46" i="8"/>
  <c r="E46" i="8"/>
  <c r="C46" i="8"/>
  <c r="F45" i="8"/>
  <c r="E45" i="8"/>
  <c r="C45" i="8"/>
  <c r="F44" i="8"/>
  <c r="E44" i="8"/>
  <c r="C44" i="8"/>
  <c r="F43" i="8"/>
  <c r="E43" i="8"/>
  <c r="C43" i="8"/>
  <c r="F42" i="8"/>
  <c r="E42" i="8"/>
  <c r="F41" i="8"/>
  <c r="E41" i="8"/>
  <c r="C41" i="8"/>
  <c r="F40" i="8"/>
  <c r="E40" i="8"/>
  <c r="C40" i="8"/>
  <c r="F39" i="8"/>
  <c r="E39" i="8"/>
  <c r="C39" i="8"/>
  <c r="F38" i="8"/>
  <c r="F37" i="8" s="1"/>
  <c r="E38" i="8"/>
  <c r="C38" i="8"/>
  <c r="F35" i="8"/>
  <c r="E35" i="8"/>
  <c r="C35" i="8"/>
  <c r="F34" i="8"/>
  <c r="E34" i="8"/>
  <c r="C34" i="8"/>
  <c r="F33" i="8"/>
  <c r="E33" i="8"/>
  <c r="C33" i="8"/>
  <c r="F32" i="8"/>
  <c r="E32" i="8"/>
  <c r="C32" i="8"/>
  <c r="F31" i="8"/>
  <c r="E31" i="8"/>
  <c r="C31" i="8"/>
  <c r="F30" i="8"/>
  <c r="E30" i="8"/>
  <c r="C30" i="8"/>
  <c r="F29" i="8"/>
  <c r="E29" i="8"/>
  <c r="C29" i="8"/>
  <c r="K29" i="8" s="1"/>
  <c r="F28" i="8"/>
  <c r="E28" i="8"/>
  <c r="C28" i="8"/>
  <c r="F27" i="8"/>
  <c r="E27" i="8"/>
  <c r="C27" i="8"/>
  <c r="F26" i="8"/>
  <c r="E26" i="8"/>
  <c r="C26" i="8"/>
  <c r="F25" i="8"/>
  <c r="E25" i="8"/>
  <c r="C25" i="8"/>
  <c r="F24" i="8"/>
  <c r="E24" i="8"/>
  <c r="C24" i="8"/>
  <c r="F23" i="8"/>
  <c r="E23" i="8"/>
  <c r="C23" i="8"/>
  <c r="F22" i="8"/>
  <c r="E22" i="8"/>
  <c r="C22" i="8"/>
  <c r="F21" i="8"/>
  <c r="E21" i="8"/>
  <c r="C21" i="8"/>
  <c r="F20" i="8"/>
  <c r="E20" i="8"/>
  <c r="C20" i="8"/>
  <c r="F19" i="8"/>
  <c r="E19" i="8"/>
  <c r="C19" i="8"/>
  <c r="F18" i="8"/>
  <c r="E18" i="8"/>
  <c r="C18" i="8"/>
  <c r="F17" i="8"/>
  <c r="E17" i="8"/>
  <c r="C17" i="8"/>
  <c r="F16" i="8"/>
  <c r="E16" i="8"/>
  <c r="C16" i="8"/>
  <c r="F15" i="8"/>
  <c r="E15" i="8"/>
  <c r="C15" i="8"/>
  <c r="F14" i="8"/>
  <c r="E14" i="8"/>
  <c r="C14" i="8"/>
  <c r="F13" i="8"/>
  <c r="E13" i="8"/>
  <c r="C13" i="8"/>
  <c r="F12" i="8"/>
  <c r="E12" i="8"/>
  <c r="C12" i="8"/>
  <c r="F11" i="8"/>
  <c r="E11" i="8"/>
  <c r="C11" i="8"/>
  <c r="F10" i="8"/>
  <c r="E10" i="8"/>
  <c r="C10" i="8"/>
  <c r="K10" i="8" s="1"/>
  <c r="F8" i="8"/>
  <c r="E8" i="8"/>
  <c r="F7" i="8"/>
  <c r="F6" i="8" s="1"/>
  <c r="E7" i="8"/>
  <c r="C7" i="8"/>
  <c r="I42" i="8" l="1"/>
  <c r="J21" i="8"/>
  <c r="I44" i="8"/>
  <c r="I48" i="8"/>
  <c r="K48" i="8"/>
  <c r="J51" i="8"/>
  <c r="J33" i="8"/>
  <c r="J23" i="8"/>
  <c r="J17" i="8"/>
  <c r="J25" i="8"/>
  <c r="J13" i="8"/>
  <c r="G6" i="8"/>
  <c r="K7" i="8"/>
  <c r="J12" i="8"/>
  <c r="I12" i="8"/>
  <c r="J20" i="8"/>
  <c r="I20" i="8"/>
  <c r="K20" i="8"/>
  <c r="I41" i="8"/>
  <c r="J66" i="8"/>
  <c r="I66" i="8"/>
  <c r="J18" i="8"/>
  <c r="I18" i="8"/>
  <c r="J26" i="8"/>
  <c r="I26" i="8"/>
  <c r="J34" i="8"/>
  <c r="I34" i="8"/>
  <c r="J39" i="8"/>
  <c r="J47" i="8"/>
  <c r="I47" i="8"/>
  <c r="J57" i="8"/>
  <c r="I57" i="8"/>
  <c r="J61" i="8"/>
  <c r="I61" i="8"/>
  <c r="J65" i="8"/>
  <c r="I65" i="8"/>
  <c r="J54" i="8"/>
  <c r="I54" i="8"/>
  <c r="J58" i="8"/>
  <c r="I58" i="8"/>
  <c r="J16" i="8"/>
  <c r="I16" i="8"/>
  <c r="J24" i="8"/>
  <c r="I24" i="8"/>
  <c r="J32" i="8"/>
  <c r="I32" i="8"/>
  <c r="J45" i="8"/>
  <c r="I45" i="8"/>
  <c r="J56" i="8"/>
  <c r="I56" i="8"/>
  <c r="J60" i="8"/>
  <c r="I60" i="8"/>
  <c r="I64" i="8"/>
  <c r="J68" i="8"/>
  <c r="I68" i="8"/>
  <c r="J28" i="8"/>
  <c r="I28" i="8"/>
  <c r="J62" i="8"/>
  <c r="I62" i="8"/>
  <c r="J14" i="8"/>
  <c r="I14" i="8"/>
  <c r="J22" i="8"/>
  <c r="I22" i="8"/>
  <c r="J30" i="8"/>
  <c r="I30" i="8"/>
  <c r="I43" i="8"/>
  <c r="J55" i="8"/>
  <c r="I55" i="8"/>
  <c r="J59" i="8"/>
  <c r="I59" i="8"/>
  <c r="J63" i="8"/>
  <c r="I63" i="8"/>
  <c r="J67" i="8"/>
  <c r="I67" i="8"/>
  <c r="K17" i="8"/>
  <c r="K25" i="8"/>
  <c r="I11" i="8"/>
  <c r="I13" i="8"/>
  <c r="I15" i="8"/>
  <c r="I17" i="8"/>
  <c r="I19" i="8"/>
  <c r="I21" i="8"/>
  <c r="I23" i="8"/>
  <c r="I25" i="8"/>
  <c r="I27" i="8"/>
  <c r="I29" i="8"/>
  <c r="I31" i="8"/>
  <c r="I33" i="8"/>
  <c r="I35" i="8"/>
  <c r="J40" i="8"/>
  <c r="J42" i="8"/>
  <c r="J44" i="8"/>
  <c r="J46" i="8"/>
  <c r="J48" i="8"/>
  <c r="J29" i="8"/>
  <c r="K8" i="8"/>
  <c r="K11" i="8"/>
  <c r="K32" i="8"/>
  <c r="J8" i="8"/>
  <c r="K12" i="8"/>
  <c r="K19" i="8"/>
  <c r="I8" i="8"/>
  <c r="K28" i="8"/>
  <c r="K14" i="8"/>
  <c r="K41" i="8"/>
  <c r="K54" i="8"/>
  <c r="K65" i="8"/>
  <c r="J15" i="8"/>
  <c r="K15" i="8"/>
  <c r="K16" i="8"/>
  <c r="K24" i="8"/>
  <c r="J27" i="8"/>
  <c r="K33" i="8"/>
  <c r="K35" i="8"/>
  <c r="J43" i="8"/>
  <c r="K43" i="8"/>
  <c r="K60" i="8"/>
  <c r="K61" i="8"/>
  <c r="K66" i="8"/>
  <c r="K42" i="8"/>
  <c r="K47" i="8"/>
  <c r="K64" i="8"/>
  <c r="K13" i="8"/>
  <c r="K18" i="8"/>
  <c r="K21" i="8"/>
  <c r="K23" i="8"/>
  <c r="J31" i="8"/>
  <c r="I46" i="8"/>
  <c r="K56" i="8"/>
  <c r="K57" i="8"/>
  <c r="K62" i="8"/>
  <c r="K31" i="8"/>
  <c r="K38" i="8"/>
  <c r="J11" i="8"/>
  <c r="J19" i="8"/>
  <c r="K27" i="8"/>
  <c r="J35" i="8"/>
  <c r="I38" i="8"/>
  <c r="K45" i="8"/>
  <c r="K46" i="8"/>
  <c r="K53" i="8"/>
  <c r="K58" i="8"/>
  <c r="K68" i="8"/>
  <c r="K22" i="8"/>
  <c r="K26" i="8"/>
  <c r="K30" i="8"/>
  <c r="K34" i="8"/>
  <c r="K39" i="8"/>
  <c r="I40" i="8"/>
  <c r="K40" i="8"/>
  <c r="K44" i="8"/>
  <c r="K55" i="8"/>
  <c r="K59" i="8"/>
  <c r="K63" i="8"/>
  <c r="K67" i="8"/>
  <c r="AG3" i="2"/>
  <c r="AA3" i="2"/>
  <c r="Z3" i="2"/>
  <c r="Y3" i="2"/>
  <c r="X3" i="2"/>
  <c r="AP3" i="2" s="1"/>
  <c r="W3" i="2"/>
  <c r="AO3" i="2" s="1"/>
  <c r="V3" i="2"/>
  <c r="U3" i="2"/>
  <c r="T3" i="2"/>
  <c r="AM3" i="2" s="1"/>
  <c r="S3" i="2"/>
  <c r="AC3" i="2" s="1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F3" i="2" s="1"/>
  <c r="J10" i="8" l="1"/>
  <c r="H9" i="8"/>
  <c r="I10" i="8"/>
  <c r="G9" i="8"/>
  <c r="G52" i="8"/>
  <c r="H52" i="8"/>
  <c r="H37" i="8"/>
  <c r="G37" i="8"/>
  <c r="J53" i="8"/>
  <c r="I53" i="8"/>
  <c r="I39" i="8"/>
  <c r="J38" i="8"/>
  <c r="H6" i="8"/>
  <c r="J41" i="8"/>
  <c r="F5" i="8"/>
  <c r="F4" i="8" s="1"/>
  <c r="J64" i="8"/>
  <c r="J7" i="8"/>
  <c r="I7" i="8"/>
  <c r="AH3" i="2"/>
  <c r="AL3" i="2"/>
  <c r="AK3" i="2"/>
  <c r="AN3" i="2"/>
  <c r="AD3" i="2"/>
  <c r="H5" i="8" l="1"/>
  <c r="H4" i="8" s="1"/>
  <c r="G5" i="8"/>
  <c r="G4" i="8" s="1"/>
</calcChain>
</file>

<file path=xl/comments1.xml><?xml version="1.0" encoding="utf-8"?>
<comments xmlns="http://schemas.openxmlformats.org/spreadsheetml/2006/main">
  <authors>
    <author>Давлечин Андрей Анатольевич</author>
  </authors>
  <commentList>
    <comment ref="AD1" authorId="0" shapeId="0">
      <text>
        <r>
          <rPr>
            <sz val="11"/>
            <color rgb="FF000000"/>
            <rFont val="Calibri"/>
            <family val="2"/>
            <charset val="204"/>
          </rPr>
          <t>Давлечин Андрей Анатольевич:
1. Кол-во находок не может быть меньше, чем кол-во подтверждённых;
2. Кол-во находок м.б. не более чем на 5 больше, чем  подтверждённых</t>
        </r>
      </text>
    </comment>
  </commentList>
</comments>
</file>

<file path=xl/sharedStrings.xml><?xml version="1.0" encoding="utf-8"?>
<sst xmlns="http://schemas.openxmlformats.org/spreadsheetml/2006/main" count="153" uniqueCount="132">
  <si>
    <t>Лаборатория</t>
  </si>
  <si>
    <t>Мощность лаборатории (тестов в день)</t>
  </si>
  <si>
    <t>Количество поступивших проб биологического материала
с нарастающим итогом
ВСЕГО</t>
  </si>
  <si>
    <t>Количество поступивших проб биологического материала
за  сутки на 17:00 текущей даты</t>
  </si>
  <si>
    <t>из них за сутки:</t>
  </si>
  <si>
    <t xml:space="preserve"> Текущий запас комплектов пробирок для проведения ПЦР-тестов на короновирусную инфекцию (шт.)
</t>
  </si>
  <si>
    <t xml:space="preserve"> Текущий запас комплектов реагентов для проведения ПЦР-тестов на короновирусную инфекцию (шт.)
</t>
  </si>
  <si>
    <t>Количество выполненных тестов</t>
  </si>
  <si>
    <t>Предварительное количество находок</t>
  </si>
  <si>
    <t>Больные</t>
  </si>
  <si>
    <t>Контактные</t>
  </si>
  <si>
    <t>Пневмонии</t>
  </si>
  <si>
    <t>Мед работники</t>
  </si>
  <si>
    <t>Лица старше 65 лет</t>
  </si>
  <si>
    <t>Иные лица, с признаками ОРВИ</t>
  </si>
  <si>
    <t>Направлены на госпитализацию</t>
  </si>
  <si>
    <t>Добровольцы 
* только для коммерческих лабораторий</t>
  </si>
  <si>
    <t>с нарастающим итогом</t>
  </si>
  <si>
    <t xml:space="preserve">за  сутки на 17:00 текущей даты
</t>
  </si>
  <si>
    <t>за  сутки на 17:00 текущей даты</t>
  </si>
  <si>
    <t>ИТОГО</t>
  </si>
  <si>
    <t xml:space="preserve">ID MO </t>
  </si>
  <si>
    <t> Текущий запас комплектов пробирок для проведения ПЦР-тестов на короновирусную инфекцию (шт.)</t>
  </si>
  <si>
    <t> Текущий запас комплектов реагентов для проведения ПЦР-тестов на короновирусную инфекцию (шт.)</t>
  </si>
  <si>
    <t xml:space="preserve">Численность (уникальных) лиц, прошедших лабораторное обследование на новую коронавирусную инфекцию 
</t>
  </si>
  <si>
    <t xml:space="preserve">из них подтвержденных
</t>
  </si>
  <si>
    <t>Средний срок выполнения лабораторных исследований с момента поступления биоматериала в лабораторию (в часах).</t>
  </si>
  <si>
    <t>Средний срок передачи результата выполненных лабораторных исследований в медицинскую организацию (в часах).</t>
  </si>
  <si>
    <t>Лаборатория
(столбцы проверок идут от данного столбца и вправо)</t>
  </si>
  <si>
    <t>Проверка обследованных лиц и тестов
ЕСЛИ(S7&lt;=U7;0;1)</t>
  </si>
  <si>
    <t>Проверка находки / подтверждённые 
(сутки)</t>
  </si>
  <si>
    <t>из них подтвержденных</t>
  </si>
  <si>
    <t>Лица вернувшиесяна территорию РФ с признаками ОРВИ</t>
  </si>
  <si>
    <t>Лица вернувшиесяна территорию РФ</t>
  </si>
  <si>
    <t>Кол-во находок не может быть меньше, чем кол-во подтверждённых</t>
  </si>
  <si>
    <t>ShortNameMO</t>
  </si>
  <si>
    <t>orderresponse_assign_organization_level1_key</t>
  </si>
  <si>
    <t>Кол-во ПЦР тестов</t>
  </si>
  <si>
    <t>Кол-во положительных ПЦР тестов</t>
  </si>
  <si>
    <t>Кол-во положительных тестов на антитела</t>
  </si>
  <si>
    <t>Кол-во положительных тестов на антитела после вакцинации</t>
  </si>
  <si>
    <t>Кол-во тестов</t>
  </si>
  <si>
    <t>Кол-во тестов на антитела</t>
  </si>
  <si>
    <t>Кол-во тестов на антитела после вакцинации</t>
  </si>
  <si>
    <t>Id</t>
  </si>
  <si>
    <t>OrganizationId</t>
  </si>
  <si>
    <t>FullName</t>
  </si>
  <si>
    <t>ShortName</t>
  </si>
  <si>
    <t>Code</t>
  </si>
  <si>
    <t>IdentifierIdParus</t>
  </si>
  <si>
    <t>IdentifierIdAnalitic</t>
  </si>
  <si>
    <t>ООО "ЛабТест"</t>
  </si>
  <si>
    <t>ООО "ЛИИС"</t>
  </si>
  <si>
    <t>ООО "ЕМЛ"</t>
  </si>
  <si>
    <t>ООО "ФОРАЛАБ"</t>
  </si>
  <si>
    <t>Отчет в Парусе (27 COVID 19)</t>
  </si>
  <si>
    <t>Отчет в РЕГИЗе</t>
  </si>
  <si>
    <t>Проверка</t>
  </si>
  <si>
    <t>№ п/п</t>
  </si>
  <si>
    <t>ID MO</t>
  </si>
  <si>
    <t>ID РЕГИЗ</t>
  </si>
  <si>
    <t>Количество выполненных тестов за сутки</t>
  </si>
  <si>
    <t>Предварительное количество находок за сутки</t>
  </si>
  <si>
    <t>Разница между количеством выполненных тестов за сутки по Парусу и РЕГИЗу
(E-G)</t>
  </si>
  <si>
    <t>Разница между предварительным количеством находок за сутки по Парусу и РЕГИЗу
(F-H)</t>
  </si>
  <si>
    <t>Наличие ID в РЕГИЗе</t>
  </si>
  <si>
    <t>ВСЕГО государственные лаборатории</t>
  </si>
  <si>
    <t>ВСЕГО  (тесты системы РПН)</t>
  </si>
  <si>
    <t>ФБУЗ ЦГиЭ</t>
  </si>
  <si>
    <t>ФБУН НИИ эпидемиологии и микробиологии имени Пастера</t>
  </si>
  <si>
    <t>ВСЕГО учреждения спб</t>
  </si>
  <si>
    <t>СПб ГБУЗ "Клиническая инфекционная больница им. С.П. Боткина"</t>
  </si>
  <si>
    <t>СПб ГБУЗ "Городская поликлиника №107"</t>
  </si>
  <si>
    <t>СПб ГБУЗ "Городская больница №40"</t>
  </si>
  <si>
    <t>СПб ГБУЗ "Городской консультативно-диагностический центр №1"</t>
  </si>
  <si>
    <t>СПб ГБУЗ "Городская многопрофильная больница №2"</t>
  </si>
  <si>
    <t>СПб ГБУЗ "Городская клиническая больница №31"</t>
  </si>
  <si>
    <t>СПб ГБУЗ "Детская городская больница №22"</t>
  </si>
  <si>
    <t>СПБ ГБУЗ КДЦД</t>
  </si>
  <si>
    <t>СПб ГБУЗ "КНпЦСВМП(о)"</t>
  </si>
  <si>
    <t>СПб ГБУЗ "Городская поликлиника №34"</t>
  </si>
  <si>
    <t>СПб ГБУЗ КДП № 1</t>
  </si>
  <si>
    <t>СПб ГБУЗ "Городская Мариинская больница"</t>
  </si>
  <si>
    <t>СПб ГБУЗ "Городская поликлиника №106"</t>
  </si>
  <si>
    <t>СПб ГБУЗ "Городская поликлиника №75"</t>
  </si>
  <si>
    <t>СПб ГБУЗ "Николаевская больница"</t>
  </si>
  <si>
    <t>СПб ГБУЗ "КДЦ №85"</t>
  </si>
  <si>
    <t>СПб ГБУЗ "Госпиталь для ветеранов войн"</t>
  </si>
  <si>
    <t>СПБ ГБУЗ "КВД №1"</t>
  </si>
  <si>
    <t>СПб ГБУЗ "Городской клинический онкологический диспансер"</t>
  </si>
  <si>
    <t>СПб ГБУЗ "Александровская больница"</t>
  </si>
  <si>
    <t>СПб ГБУЗ "Городская поликлиника №87"</t>
  </si>
  <si>
    <t>СПб ГБУЗ "Детская городская клиническая больница №5 имени Нила Федоровича Филатова"</t>
  </si>
  <si>
    <t>СПб ГБУЗ "Городская больница Святой преподобномученицы Елизаветы"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</si>
  <si>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</si>
  <si>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</si>
  <si>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"Городская больница №26"</t>
  </si>
  <si>
    <t>ВСЕГО федеральные учр-я</t>
  </si>
  <si>
    <t>ФГБОУ ВО ПСПБГМУ им. И.П. Павлова Минздрава России</t>
  </si>
  <si>
    <t>ВОЕННО-МЕДИЦИНСКАЯ АКАДЕМИЯ ИМЕНИ С.М.КИРОВА</t>
  </si>
  <si>
    <t>ФГБУ "НИИ ГРИППА ИМ. А.А. СМОРОДИНЦЕВА" МИНЗДРАВА РОССИИ</t>
  </si>
  <si>
    <t>ФГБУ ВЦЭРМ им. А.М. Никифорова МЧС России</t>
  </si>
  <si>
    <t>ФГБУ "НМИЦ ПН ИМ. В.М. БЕХТЕРЕВА" МИНЗДРАВА РОССИИ</t>
  </si>
  <si>
    <t>ФГБУ "НМИЦ ИМ. В.А. АЛМАЗОВА" МИНЗДРАВА РОССИИ</t>
  </si>
  <si>
    <t>ФГБОУ ВО СЗГМУ им. И.И. МЕЧНИКОВА МИНЗДРАВА РОССИИ</t>
  </si>
  <si>
    <t>ФГБНУ "НИИ АГИР ИМ. Д.О. ОТТА"</t>
  </si>
  <si>
    <t>ФГБУ "Санкт-Петербургский научно-исследовательский институт фтизиопульмонологии" Минздрава России</t>
  </si>
  <si>
    <t>ФГБУ ДНКЦИБ ФМБА России</t>
  </si>
  <si>
    <t>ФГБУ "РНИИТО ИМ. Р.Р. ВРЕДЕНА" МИНЗДРАВА РОССИИ</t>
  </si>
  <si>
    <t>Всего (коммерческие лаборатории)</t>
  </si>
  <si>
    <t>ООО «НПФ «ХЕЛИКС»</t>
  </si>
  <si>
    <t>АО "Ситилаб"</t>
  </si>
  <si>
    <t>ООО "ГЛОБУС МЕД"</t>
  </si>
  <si>
    <t>АО "Северо-западный центр доказательной медицины"</t>
  </si>
  <si>
    <t>ООО "Медицинская компания ЛабСтори"</t>
  </si>
  <si>
    <t>ООО "Эксплана"</t>
  </si>
  <si>
    <t>ООО «БиоТехМед»</t>
  </si>
  <si>
    <t>АО "Поликлинический комплекс"</t>
  </si>
  <si>
    <t>ООО «АВС»</t>
  </si>
  <si>
    <t>ООО "Международный медицинский центр "СОГАЗ"</t>
  </si>
  <si>
    <t>ООО «МедПроф»</t>
  </si>
  <si>
    <t>ООО «МедЛаб СПб»</t>
  </si>
  <si>
    <t>ООО "Медико-санитарная часть №157"</t>
  </si>
  <si>
    <t>ЧУЗ «КБ «РЖД-МЕДИЦИНА» Г. С-ПЕТЕРБУРГ»</t>
  </si>
  <si>
    <t>ФГБОУ ВО СПБГПМУ МИНЗДРАВА РОССИИ</t>
  </si>
  <si>
    <t>ФГБУ "РОССИЙСКИЙ НАУЧНО-ИССЛЕДОВАТЕЛЬСКИЙ ИНСТИТУТ ГЕМАТОЛОГИИ И ТРАНСФУЗИОЛОГИИ ФЕДЕРАЛЬНОГО МЕДИКО-БИОЛОГИЧЕСКОГО АГЕНТСТВА"</t>
  </si>
  <si>
    <t>ООО "МЕДИ ЛАБ"</t>
  </si>
  <si>
    <t>ООО "ИНВИТРО СПб"</t>
  </si>
  <si>
    <t>c5ff0292-9d23-4118-bea4-5e2603aacb13</t>
  </si>
  <si>
    <t>99ad51aa-1529-6492-c6f8-84c5777b3c00</t>
  </si>
  <si>
    <t>СПб ГБУЗ "Городская больница Святого Великомученика Георгия"</t>
  </si>
  <si>
    <t>ФГКУ «Поликлиника №4 Федеральной таможенной службы»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</si>
</sst>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8"/>
      <color rgb="FF000000"/>
      <name val="Calibri"/>
      <family val="2"/>
      <charset val="204"/>
    </font>
    <font>
      <b/>
      <sz val="15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b/>
      <sz val="15"/>
      <color indexed="8"/>
      <name val="Times New Roman"/>
      <family val="1"/>
      <charset val="204"/>
    </font>
    <font>
      <b/>
      <sz val="9"/>
      <color rgb="FF333333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36"/>
      <color rgb="FF000000"/>
      <name val="Times New Roman"/>
      <family val="1"/>
      <charset val="204"/>
    </font>
    <font>
      <b/>
      <sz val="18"/>
      <name val="Calibri"/>
      <family val="2"/>
      <charset val="204"/>
    </font>
    <font>
      <sz val="20"/>
      <color rgb="FF000000"/>
      <name val="Calibri"/>
      <family val="2"/>
      <charset val="204"/>
    </font>
    <font>
      <sz val="20"/>
      <color rgb="FF000000"/>
      <name val="Times New Roman"/>
      <family val="1"/>
      <charset val="204"/>
    </font>
    <font>
      <b/>
      <sz val="24"/>
      <color rgb="FF000000"/>
      <name val="Times New Roman"/>
      <family val="1"/>
      <charset val="204"/>
    </font>
  </fonts>
  <fills count="22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rgb="FFC0C0C0"/>
      </patternFill>
    </fill>
    <fill>
      <patternFill patternType="solid">
        <fgColor rgb="FF00B0F0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00B0F0"/>
        <bgColor rgb="FFFF99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C0C0C0"/>
      </patternFill>
    </fill>
    <fill>
      <patternFill patternType="solid">
        <fgColor theme="0" tint="-0.499984740745262"/>
        <bgColor rgb="FFFF808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1"/>
    <xf numFmtId="0" fontId="8" fillId="0" borderId="1"/>
    <xf numFmtId="0" fontId="2" fillId="0" borderId="1"/>
    <xf numFmtId="0" fontId="2" fillId="0" borderId="1"/>
    <xf numFmtId="0" fontId="11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158">
    <xf numFmtId="0" fontId="0" fillId="0" borderId="0" xfId="0" applyBorder="1"/>
    <xf numFmtId="0" fontId="0" fillId="0" borderId="0" xfId="0" applyBorder="1"/>
    <xf numFmtId="0" fontId="0" fillId="0" borderId="2" xfId="0" applyBorder="1" applyAlignment="1">
      <alignment wrapText="1"/>
    </xf>
    <xf numFmtId="0" fontId="0" fillId="10" borderId="2" xfId="0" applyFill="1" applyBorder="1"/>
    <xf numFmtId="0" fontId="1" fillId="10" borderId="2" xfId="8" applyFont="1" applyFill="1" applyBorder="1"/>
    <xf numFmtId="0" fontId="1" fillId="10" borderId="2" xfId="8" applyFont="1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0" borderId="1" xfId="0"/>
    <xf numFmtId="0" fontId="0" fillId="0" borderId="1" xfId="0" applyAlignment="1">
      <alignment wrapText="1"/>
    </xf>
    <xf numFmtId="0" fontId="0" fillId="10" borderId="1" xfId="0" applyFill="1"/>
    <xf numFmtId="0" fontId="4" fillId="4" borderId="2" xfId="6" applyFont="1" applyFill="1" applyBorder="1" applyAlignment="1">
      <alignment horizontal="center" vertical="center" textRotation="90" wrapText="1"/>
    </xf>
    <xf numFmtId="0" fontId="9" fillId="9" borderId="2" xfId="7" applyFont="1" applyFill="1" applyBorder="1" applyAlignment="1">
      <alignment horizontal="center" vertical="center" textRotation="90" wrapText="1"/>
    </xf>
    <xf numFmtId="0" fontId="4" fillId="5" borderId="2" xfId="6" applyFont="1" applyFill="1" applyBorder="1" applyAlignment="1">
      <alignment horizontal="center" vertical="center" textRotation="90" wrapText="1"/>
    </xf>
    <xf numFmtId="0" fontId="4" fillId="6" borderId="2" xfId="6" applyFont="1" applyFill="1" applyBorder="1" applyAlignment="1">
      <alignment horizontal="center" vertical="center" textRotation="90" wrapText="1"/>
    </xf>
    <xf numFmtId="0" fontId="5" fillId="5" borderId="2" xfId="8" applyFont="1" applyFill="1" applyBorder="1" applyAlignment="1">
      <alignment horizontal="center" vertical="center" wrapText="1"/>
    </xf>
    <xf numFmtId="0" fontId="6" fillId="5" borderId="2" xfId="8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0" fillId="11" borderId="1" xfId="0" applyFill="1"/>
    <xf numFmtId="0" fontId="15" fillId="9" borderId="2" xfId="7" applyFont="1" applyFill="1" applyBorder="1" applyAlignment="1">
      <alignment horizontal="center" vertical="center" textRotation="90" wrapText="1"/>
    </xf>
    <xf numFmtId="0" fontId="13" fillId="5" borderId="2" xfId="6" applyFont="1" applyFill="1" applyBorder="1" applyAlignment="1">
      <alignment horizontal="center" vertical="center" textRotation="90" wrapText="1"/>
    </xf>
    <xf numFmtId="0" fontId="13" fillId="6" borderId="2" xfId="6" applyFont="1" applyFill="1" applyBorder="1" applyAlignment="1">
      <alignment horizontal="center" vertical="center" textRotation="90" wrapText="1"/>
    </xf>
    <xf numFmtId="0" fontId="13" fillId="7" borderId="2" xfId="6" applyFont="1" applyFill="1" applyBorder="1" applyAlignment="1">
      <alignment horizontal="center" vertical="center" textRotation="90" wrapText="1"/>
    </xf>
    <xf numFmtId="0" fontId="14" fillId="11" borderId="2" xfId="0" applyFont="1" applyFill="1" applyBorder="1"/>
    <xf numFmtId="0" fontId="14" fillId="11" borderId="1" xfId="0" applyFont="1" applyFill="1"/>
    <xf numFmtId="0" fontId="14" fillId="0" borderId="1" xfId="0" applyFont="1" applyAlignment="1">
      <alignment horizontal="center" vertical="center"/>
    </xf>
    <xf numFmtId="0" fontId="13" fillId="5" borderId="2" xfId="6" applyFont="1" applyFill="1" applyBorder="1" applyAlignment="1">
      <alignment horizontal="center" vertical="center" wrapText="1"/>
    </xf>
    <xf numFmtId="0" fontId="13" fillId="7" borderId="2" xfId="6" applyFont="1" applyFill="1" applyBorder="1" applyAlignment="1">
      <alignment vertical="center" wrapText="1"/>
    </xf>
    <xf numFmtId="0" fontId="13" fillId="0" borderId="2" xfId="8" applyFont="1" applyBorder="1" applyAlignment="1">
      <alignment horizontal="center" vertical="center" wrapText="1"/>
    </xf>
    <xf numFmtId="0" fontId="14" fillId="0" borderId="2" xfId="8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Border="1"/>
    <xf numFmtId="0" fontId="4" fillId="7" borderId="2" xfId="6" applyFont="1" applyFill="1" applyBorder="1" applyAlignment="1">
      <alignment horizontal="center" vertical="center" textRotation="90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 wrapText="1"/>
    </xf>
    <xf numFmtId="0" fontId="8" fillId="0" borderId="1" xfId="1" applyBorder="1"/>
    <xf numFmtId="3" fontId="6" fillId="15" borderId="4" xfId="1" applyNumberFormat="1" applyFont="1" applyFill="1" applyBorder="1" applyAlignment="1">
      <alignment horizontal="center" vertical="center" wrapText="1"/>
    </xf>
    <xf numFmtId="3" fontId="6" fillId="15" borderId="15" xfId="1" applyNumberFormat="1" applyFont="1" applyFill="1" applyBorder="1" applyAlignment="1">
      <alignment horizontal="center" vertical="center" wrapText="1"/>
    </xf>
    <xf numFmtId="3" fontId="6" fillId="16" borderId="13" xfId="1" applyNumberFormat="1" applyFont="1" applyFill="1" applyBorder="1" applyAlignment="1">
      <alignment horizontal="center" vertical="center" wrapText="1"/>
    </xf>
    <xf numFmtId="0" fontId="7" fillId="8" borderId="16" xfId="1" applyFont="1" applyFill="1" applyBorder="1" applyAlignment="1">
      <alignment horizontal="center" vertical="center" wrapText="1"/>
    </xf>
    <xf numFmtId="0" fontId="7" fillId="8" borderId="17" xfId="1" applyFont="1" applyFill="1" applyBorder="1" applyAlignment="1">
      <alignment horizontal="center" vertical="center" wrapText="1"/>
    </xf>
    <xf numFmtId="0" fontId="7" fillId="8" borderId="19" xfId="1" applyFont="1" applyFill="1" applyBorder="1" applyAlignment="1">
      <alignment horizontal="center" vertical="center" wrapText="1"/>
    </xf>
    <xf numFmtId="3" fontId="20" fillId="17" borderId="18" xfId="1" applyNumberFormat="1" applyFont="1" applyFill="1" applyBorder="1" applyAlignment="1">
      <alignment horizontal="center" vertical="center"/>
    </xf>
    <xf numFmtId="3" fontId="20" fillId="5" borderId="16" xfId="1" applyNumberFormat="1" applyFont="1" applyFill="1" applyBorder="1" applyAlignment="1">
      <alignment horizontal="center" vertical="center"/>
    </xf>
    <xf numFmtId="3" fontId="21" fillId="11" borderId="16" xfId="1" applyNumberFormat="1" applyFont="1" applyFill="1" applyBorder="1" applyAlignment="1">
      <alignment horizontal="center" vertical="center" wrapText="1"/>
    </xf>
    <xf numFmtId="3" fontId="21" fillId="11" borderId="19" xfId="1" applyNumberFormat="1" applyFont="1" applyFill="1" applyBorder="1" applyAlignment="1">
      <alignment horizontal="center" vertical="center" wrapText="1"/>
    </xf>
    <xf numFmtId="3" fontId="20" fillId="17" borderId="22" xfId="1" applyNumberFormat="1" applyFont="1" applyFill="1" applyBorder="1" applyAlignment="1">
      <alignment horizontal="center" vertical="center"/>
    </xf>
    <xf numFmtId="3" fontId="20" fillId="5" borderId="23" xfId="1" applyNumberFormat="1" applyFont="1" applyFill="1" applyBorder="1" applyAlignment="1">
      <alignment horizontal="center" vertical="center"/>
    </xf>
    <xf numFmtId="3" fontId="20" fillId="17" borderId="24" xfId="1" applyNumberFormat="1" applyFont="1" applyFill="1" applyBorder="1" applyAlignment="1">
      <alignment horizontal="center" vertical="center"/>
    </xf>
    <xf numFmtId="3" fontId="21" fillId="11" borderId="23" xfId="1" applyNumberFormat="1" applyFont="1" applyFill="1" applyBorder="1" applyAlignment="1">
      <alignment horizontal="center" vertical="center" wrapText="1"/>
    </xf>
    <xf numFmtId="3" fontId="21" fillId="11" borderId="25" xfId="1" applyNumberFormat="1" applyFont="1" applyFill="1" applyBorder="1" applyAlignment="1">
      <alignment horizontal="center" vertical="center" wrapText="1"/>
    </xf>
    <xf numFmtId="3" fontId="6" fillId="16" borderId="4" xfId="1" applyNumberFormat="1" applyFont="1" applyFill="1" applyBorder="1" applyAlignment="1">
      <alignment horizontal="center" vertical="center" wrapText="1"/>
    </xf>
    <xf numFmtId="3" fontId="6" fillId="11" borderId="4" xfId="1" applyNumberFormat="1" applyFont="1" applyFill="1" applyBorder="1" applyAlignment="1">
      <alignment horizontal="center" vertical="center" wrapText="1"/>
    </xf>
    <xf numFmtId="3" fontId="20" fillId="17" borderId="28" xfId="1" applyNumberFormat="1" applyFont="1" applyFill="1" applyBorder="1" applyAlignment="1">
      <alignment horizontal="center" vertical="center"/>
    </xf>
    <xf numFmtId="0" fontId="7" fillId="8" borderId="29" xfId="1" applyFont="1" applyFill="1" applyBorder="1" applyAlignment="1">
      <alignment horizontal="center" vertical="center" wrapText="1"/>
    </xf>
    <xf numFmtId="0" fontId="7" fillId="8" borderId="30" xfId="1" applyFont="1" applyFill="1" applyBorder="1" applyAlignment="1">
      <alignment horizontal="center" vertical="center" wrapText="1"/>
    </xf>
    <xf numFmtId="3" fontId="20" fillId="17" borderId="31" xfId="1" applyNumberFormat="1" applyFont="1" applyFill="1" applyBorder="1" applyAlignment="1">
      <alignment horizontal="center" vertical="center"/>
    </xf>
    <xf numFmtId="3" fontId="20" fillId="5" borderId="29" xfId="1" applyNumberFormat="1" applyFont="1" applyFill="1" applyBorder="1" applyAlignment="1">
      <alignment horizontal="center" vertical="center"/>
    </xf>
    <xf numFmtId="3" fontId="21" fillId="11" borderId="29" xfId="1" applyNumberFormat="1" applyFont="1" applyFill="1" applyBorder="1" applyAlignment="1">
      <alignment horizontal="center" vertical="center" wrapText="1"/>
    </xf>
    <xf numFmtId="3" fontId="21" fillId="11" borderId="30" xfId="1" applyNumberFormat="1" applyFont="1" applyFill="1" applyBorder="1" applyAlignment="1">
      <alignment horizontal="center" vertical="center" wrapText="1"/>
    </xf>
    <xf numFmtId="3" fontId="21" fillId="11" borderId="4" xfId="1" applyNumberFormat="1" applyFont="1" applyFill="1" applyBorder="1" applyAlignment="1">
      <alignment horizontal="center" vertical="center" wrapText="1"/>
    </xf>
    <xf numFmtId="3" fontId="6" fillId="16" borderId="4" xfId="1" applyNumberFormat="1" applyFont="1" applyFill="1" applyBorder="1" applyAlignment="1">
      <alignment horizontal="center" vertical="center" shrinkToFit="1"/>
    </xf>
    <xf numFmtId="0" fontId="7" fillId="8" borderId="23" xfId="1" applyFont="1" applyFill="1" applyBorder="1" applyAlignment="1">
      <alignment horizontal="center" vertical="center" wrapText="1"/>
    </xf>
    <xf numFmtId="0" fontId="7" fillId="8" borderId="25" xfId="1" applyFont="1" applyFill="1" applyBorder="1" applyAlignment="1">
      <alignment horizontal="center" vertical="center" wrapText="1"/>
    </xf>
    <xf numFmtId="0" fontId="8" fillId="0" borderId="1" xfId="1" applyFill="1" applyBorder="1"/>
    <xf numFmtId="0" fontId="19" fillId="0" borderId="11" xfId="1" applyFont="1" applyBorder="1" applyAlignment="1">
      <alignment horizontal="center" vertical="center" textRotation="90"/>
    </xf>
    <xf numFmtId="0" fontId="4" fillId="0" borderId="12" xfId="1" applyFont="1" applyBorder="1" applyAlignment="1">
      <alignment horizontal="center" vertical="center" wrapText="1"/>
    </xf>
    <xf numFmtId="3" fontId="20" fillId="18" borderId="18" xfId="1" applyNumberFormat="1" applyFont="1" applyFill="1" applyBorder="1" applyAlignment="1">
      <alignment horizontal="center" vertical="center"/>
    </xf>
    <xf numFmtId="3" fontId="20" fillId="18" borderId="34" xfId="1" applyNumberFormat="1" applyFont="1" applyFill="1" applyBorder="1" applyAlignment="1">
      <alignment horizontal="center" vertical="center"/>
    </xf>
    <xf numFmtId="3" fontId="20" fillId="18" borderId="19" xfId="1" applyNumberFormat="1" applyFont="1" applyFill="1" applyBorder="1" applyAlignment="1">
      <alignment horizontal="center" vertical="center"/>
    </xf>
    <xf numFmtId="3" fontId="6" fillId="15" borderId="35" xfId="1" applyNumberFormat="1" applyFont="1" applyFill="1" applyBorder="1" applyAlignment="1">
      <alignment horizontal="center" vertical="center" wrapText="1"/>
    </xf>
    <xf numFmtId="3" fontId="6" fillId="15" borderId="36" xfId="1" applyNumberFormat="1" applyFont="1" applyFill="1" applyBorder="1" applyAlignment="1">
      <alignment horizontal="center" vertical="center" wrapText="1"/>
    </xf>
    <xf numFmtId="3" fontId="6" fillId="16" borderId="26" xfId="1" applyNumberFormat="1" applyFont="1" applyFill="1" applyBorder="1" applyAlignment="1">
      <alignment horizontal="center" vertical="center" wrapText="1"/>
    </xf>
    <xf numFmtId="3" fontId="6" fillId="16" borderId="14" xfId="1" applyNumberFormat="1" applyFont="1" applyFill="1" applyBorder="1" applyAlignment="1">
      <alignment horizontal="center" vertical="center" wrapText="1"/>
    </xf>
    <xf numFmtId="3" fontId="6" fillId="16" borderId="27" xfId="1" applyNumberFormat="1" applyFont="1" applyFill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/>
    </xf>
    <xf numFmtId="3" fontId="6" fillId="5" borderId="39" xfId="1" applyNumberFormat="1" applyFont="1" applyFill="1" applyBorder="1" applyAlignment="1">
      <alignment horizontal="center" vertical="center" wrapText="1"/>
    </xf>
    <xf numFmtId="3" fontId="6" fillId="5" borderId="32" xfId="1" applyNumberFormat="1" applyFont="1" applyFill="1" applyBorder="1" applyAlignment="1">
      <alignment horizontal="center" vertical="center" wrapText="1"/>
    </xf>
    <xf numFmtId="3" fontId="6" fillId="5" borderId="40" xfId="1" applyNumberFormat="1" applyFont="1" applyFill="1" applyBorder="1" applyAlignment="1">
      <alignment horizontal="center" vertical="center" wrapText="1"/>
    </xf>
    <xf numFmtId="3" fontId="6" fillId="5" borderId="41" xfId="1" applyNumberFormat="1" applyFont="1" applyFill="1" applyBorder="1" applyAlignment="1">
      <alignment horizontal="center" vertical="center" wrapText="1"/>
    </xf>
    <xf numFmtId="0" fontId="19" fillId="19" borderId="26" xfId="1" applyFont="1" applyFill="1" applyBorder="1" applyAlignment="1">
      <alignment horizontal="center" vertical="center"/>
    </xf>
    <xf numFmtId="0" fontId="19" fillId="19" borderId="13" xfId="1" applyFont="1" applyFill="1" applyBorder="1" applyAlignment="1">
      <alignment horizontal="center" vertical="center"/>
    </xf>
    <xf numFmtId="0" fontId="4" fillId="19" borderId="13" xfId="1" applyFont="1" applyFill="1" applyBorder="1" applyAlignment="1">
      <alignment horizontal="center" vertical="center" wrapText="1"/>
    </xf>
    <xf numFmtId="0" fontId="5" fillId="20" borderId="13" xfId="1" applyFont="1" applyFill="1" applyBorder="1" applyAlignment="1">
      <alignment horizontal="center" vertical="center" wrapText="1"/>
    </xf>
    <xf numFmtId="0" fontId="5" fillId="21" borderId="13" xfId="1" applyFont="1" applyFill="1" applyBorder="1" applyAlignment="1">
      <alignment horizontal="center" vertical="center" wrapText="1"/>
    </xf>
    <xf numFmtId="0" fontId="6" fillId="20" borderId="13" xfId="1" applyFont="1" applyFill="1" applyBorder="1" applyAlignment="1">
      <alignment horizontal="center" vertical="center" wrapText="1"/>
    </xf>
    <xf numFmtId="0" fontId="6" fillId="21" borderId="13" xfId="1" applyFont="1" applyFill="1" applyBorder="1" applyAlignment="1">
      <alignment horizontal="center" vertical="center" wrapText="1"/>
    </xf>
    <xf numFmtId="0" fontId="6" fillId="21" borderId="27" xfId="1" applyFont="1" applyFill="1" applyBorder="1" applyAlignment="1">
      <alignment horizontal="center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6" borderId="10" xfId="1" applyFont="1" applyFill="1" applyBorder="1" applyAlignment="1">
      <alignment horizontal="center" vertical="center" wrapText="1"/>
    </xf>
    <xf numFmtId="0" fontId="4" fillId="6" borderId="11" xfId="1" applyFont="1" applyFill="1" applyBorder="1" applyAlignment="1">
      <alignment horizontal="center" vertical="center" wrapText="1"/>
    </xf>
    <xf numFmtId="0" fontId="4" fillId="13" borderId="10" xfId="1" applyFont="1" applyFill="1" applyBorder="1" applyAlignment="1">
      <alignment horizontal="center" vertical="center" wrapText="1"/>
    </xf>
    <xf numFmtId="0" fontId="4" fillId="14" borderId="10" xfId="1" applyFont="1" applyFill="1" applyBorder="1" applyAlignment="1">
      <alignment horizontal="center" vertical="center" wrapText="1"/>
    </xf>
    <xf numFmtId="3" fontId="21" fillId="11" borderId="42" xfId="1" applyNumberFormat="1" applyFont="1" applyFill="1" applyBorder="1" applyAlignment="1">
      <alignment horizontal="center" vertical="center" wrapText="1"/>
    </xf>
    <xf numFmtId="3" fontId="21" fillId="11" borderId="43" xfId="1" applyNumberFormat="1" applyFont="1" applyFill="1" applyBorder="1" applyAlignment="1">
      <alignment horizontal="center" vertical="center" wrapText="1"/>
    </xf>
    <xf numFmtId="3" fontId="21" fillId="11" borderId="20" xfId="1" applyNumberFormat="1" applyFont="1" applyFill="1" applyBorder="1" applyAlignment="1">
      <alignment horizontal="center" vertical="center" wrapText="1"/>
    </xf>
    <xf numFmtId="3" fontId="21" fillId="11" borderId="21" xfId="1" applyNumberFormat="1" applyFont="1" applyFill="1" applyBorder="1" applyAlignment="1">
      <alignment horizontal="center" vertical="center" wrapText="1"/>
    </xf>
    <xf numFmtId="3" fontId="20" fillId="5" borderId="44" xfId="1" applyNumberFormat="1" applyFont="1" applyFill="1" applyBorder="1" applyAlignment="1">
      <alignment horizontal="center" vertical="center"/>
    </xf>
    <xf numFmtId="3" fontId="20" fillId="5" borderId="6" xfId="1" applyNumberFormat="1" applyFont="1" applyFill="1" applyBorder="1" applyAlignment="1">
      <alignment horizontal="center" vertical="center"/>
    </xf>
    <xf numFmtId="3" fontId="20" fillId="5" borderId="45" xfId="1" applyNumberFormat="1" applyFont="1" applyFill="1" applyBorder="1" applyAlignment="1">
      <alignment horizontal="center" vertical="center"/>
    </xf>
    <xf numFmtId="0" fontId="7" fillId="8" borderId="2" xfId="1" applyFont="1" applyFill="1" applyBorder="1" applyAlignment="1">
      <alignment horizontal="center" vertical="center" wrapText="1"/>
    </xf>
    <xf numFmtId="0" fontId="7" fillId="8" borderId="33" xfId="1" applyFont="1" applyFill="1" applyBorder="1" applyAlignment="1">
      <alignment horizontal="center" vertical="center" wrapText="1"/>
    </xf>
    <xf numFmtId="3" fontId="20" fillId="5" borderId="46" xfId="1" applyNumberFormat="1" applyFont="1" applyFill="1" applyBorder="1" applyAlignment="1">
      <alignment horizontal="center" vertical="center"/>
    </xf>
    <xf numFmtId="0" fontId="7" fillId="8" borderId="35" xfId="1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 wrapText="1"/>
    </xf>
    <xf numFmtId="0" fontId="7" fillId="8" borderId="15" xfId="1" applyFont="1" applyFill="1" applyBorder="1" applyAlignment="1">
      <alignment horizontal="center" vertical="center" wrapText="1"/>
    </xf>
    <xf numFmtId="0" fontId="4" fillId="16" borderId="36" xfId="1" applyFont="1" applyFill="1" applyBorder="1" applyAlignment="1">
      <alignment horizontal="center" vertical="center" shrinkToFit="1"/>
    </xf>
    <xf numFmtId="0" fontId="5" fillId="16" borderId="36" xfId="1" applyFont="1" applyFill="1" applyBorder="1" applyAlignment="1">
      <alignment horizontal="center" vertical="center" wrapText="1"/>
    </xf>
    <xf numFmtId="0" fontId="4" fillId="16" borderId="36" xfId="1" applyFont="1" applyFill="1" applyBorder="1" applyAlignment="1">
      <alignment horizontal="center" vertical="center" wrapText="1"/>
    </xf>
    <xf numFmtId="3" fontId="20" fillId="5" borderId="2" xfId="1" applyNumberFormat="1" applyFont="1" applyFill="1" applyBorder="1" applyAlignment="1">
      <alignment horizontal="center" vertical="center"/>
    </xf>
    <xf numFmtId="3" fontId="20" fillId="17" borderId="2" xfId="1" applyNumberFormat="1" applyFont="1" applyFill="1" applyBorder="1" applyAlignment="1">
      <alignment horizontal="center" vertical="center"/>
    </xf>
    <xf numFmtId="3" fontId="21" fillId="11" borderId="2" xfId="1" applyNumberFormat="1" applyFont="1" applyFill="1" applyBorder="1" applyAlignment="1">
      <alignment horizontal="center" vertical="center" wrapText="1"/>
    </xf>
    <xf numFmtId="3" fontId="20" fillId="5" borderId="17" xfId="1" applyNumberFormat="1" applyFont="1" applyFill="1" applyBorder="1" applyAlignment="1">
      <alignment horizontal="center" vertical="center"/>
    </xf>
    <xf numFmtId="3" fontId="20" fillId="17" borderId="17" xfId="1" applyNumberFormat="1" applyFont="1" applyFill="1" applyBorder="1" applyAlignment="1">
      <alignment horizontal="center" vertical="center"/>
    </xf>
    <xf numFmtId="3" fontId="21" fillId="11" borderId="17" xfId="1" applyNumberFormat="1" applyFont="1" applyFill="1" applyBorder="1" applyAlignment="1">
      <alignment horizontal="center" vertical="center" wrapText="1"/>
    </xf>
    <xf numFmtId="3" fontId="20" fillId="5" borderId="33" xfId="1" applyNumberFormat="1" applyFont="1" applyFill="1" applyBorder="1" applyAlignment="1">
      <alignment horizontal="center" vertical="center"/>
    </xf>
    <xf numFmtId="3" fontId="20" fillId="17" borderId="33" xfId="1" applyNumberFormat="1" applyFont="1" applyFill="1" applyBorder="1" applyAlignment="1">
      <alignment horizontal="center" vertical="center"/>
    </xf>
    <xf numFmtId="3" fontId="21" fillId="11" borderId="33" xfId="1" applyNumberFormat="1" applyFont="1" applyFill="1" applyBorder="1" applyAlignment="1">
      <alignment horizontal="center" vertical="center" wrapText="1"/>
    </xf>
    <xf numFmtId="3" fontId="20" fillId="5" borderId="48" xfId="1" applyNumberFormat="1" applyFont="1" applyFill="1" applyBorder="1" applyAlignment="1">
      <alignment horizontal="center" vertical="center"/>
    </xf>
    <xf numFmtId="0" fontId="18" fillId="11" borderId="7" xfId="1" applyFont="1" applyFill="1" applyBorder="1" applyAlignment="1">
      <alignment horizontal="center" vertical="center" wrapText="1"/>
    </xf>
    <xf numFmtId="0" fontId="18" fillId="11" borderId="9" xfId="1" applyFont="1" applyFill="1" applyBorder="1" applyAlignment="1">
      <alignment horizontal="center" vertical="center" wrapText="1"/>
    </xf>
    <xf numFmtId="0" fontId="18" fillId="11" borderId="8" xfId="1" applyFont="1" applyFill="1" applyBorder="1" applyAlignment="1">
      <alignment horizontal="center" vertical="center" wrapText="1"/>
    </xf>
    <xf numFmtId="0" fontId="5" fillId="5" borderId="37" xfId="1" applyFont="1" applyFill="1" applyBorder="1" applyAlignment="1">
      <alignment horizontal="right" vertical="center" wrapText="1"/>
    </xf>
    <xf numFmtId="0" fontId="5" fillId="5" borderId="1" xfId="1" applyFont="1" applyFill="1" applyBorder="1" applyAlignment="1">
      <alignment horizontal="right" vertical="center" wrapText="1"/>
    </xf>
    <xf numFmtId="0" fontId="5" fillId="5" borderId="38" xfId="1" applyFont="1" applyFill="1" applyBorder="1" applyAlignment="1">
      <alignment horizontal="right" vertical="center" wrapText="1"/>
    </xf>
    <xf numFmtId="0" fontId="5" fillId="8" borderId="7" xfId="1" applyFont="1" applyFill="1" applyBorder="1" applyAlignment="1">
      <alignment horizontal="right" vertical="center" wrapText="1"/>
    </xf>
    <xf numFmtId="0" fontId="5" fillId="8" borderId="9" xfId="1" applyFont="1" applyFill="1" applyBorder="1" applyAlignment="1">
      <alignment horizontal="right" vertical="center" wrapText="1"/>
    </xf>
    <xf numFmtId="0" fontId="5" fillId="8" borderId="8" xfId="1" applyFont="1" applyFill="1" applyBorder="1" applyAlignment="1">
      <alignment horizontal="right" vertical="center" wrapText="1"/>
    </xf>
    <xf numFmtId="0" fontId="5" fillId="16" borderId="11" xfId="1" applyFont="1" applyFill="1" applyBorder="1" applyAlignment="1">
      <alignment horizontal="right" vertical="center" wrapText="1"/>
    </xf>
    <xf numFmtId="0" fontId="5" fillId="16" borderId="12" xfId="1" applyFont="1" applyFill="1" applyBorder="1" applyAlignment="1">
      <alignment horizontal="right" vertical="center" wrapText="1"/>
    </xf>
    <xf numFmtId="0" fontId="5" fillId="16" borderId="47" xfId="1" applyFont="1" applyFill="1" applyBorder="1" applyAlignment="1">
      <alignment horizontal="right" vertical="center" wrapText="1"/>
    </xf>
    <xf numFmtId="0" fontId="22" fillId="5" borderId="7" xfId="1" applyFont="1" applyFill="1" applyBorder="1" applyAlignment="1">
      <alignment horizontal="center" vertical="center" wrapText="1"/>
    </xf>
    <xf numFmtId="0" fontId="22" fillId="5" borderId="8" xfId="1" applyFont="1" applyFill="1" applyBorder="1" applyAlignment="1">
      <alignment horizontal="center" vertical="center" wrapText="1"/>
    </xf>
    <xf numFmtId="0" fontId="13" fillId="4" borderId="2" xfId="6" applyFont="1" applyFill="1" applyBorder="1" applyAlignment="1">
      <alignment horizontal="center" vertical="center" wrapText="1"/>
    </xf>
    <xf numFmtId="0" fontId="0" fillId="0" borderId="3" xfId="0" applyBorder="1"/>
    <xf numFmtId="0" fontId="15" fillId="9" borderId="2" xfId="1" applyFont="1" applyFill="1" applyBorder="1" applyAlignment="1">
      <alignment horizontal="center" vertical="center" wrapText="1"/>
    </xf>
    <xf numFmtId="0" fontId="0" fillId="0" borderId="6" xfId="0" applyBorder="1"/>
    <xf numFmtId="0" fontId="13" fillId="6" borderId="2" xfId="6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6" applyFont="1" applyFill="1" applyBorder="1" applyAlignment="1">
      <alignment horizontal="center" vertical="center" wrapText="1"/>
    </xf>
    <xf numFmtId="0" fontId="13" fillId="3" borderId="2" xfId="6" applyFont="1" applyFill="1" applyBorder="1" applyAlignment="1">
      <alignment horizontal="center" vertical="center" wrapText="1"/>
    </xf>
    <xf numFmtId="0" fontId="4" fillId="4" borderId="2" xfId="6" applyFont="1" applyFill="1" applyBorder="1" applyAlignment="1">
      <alignment horizontal="center" vertical="center" wrapText="1"/>
    </xf>
    <xf numFmtId="0" fontId="0" fillId="0" borderId="5" xfId="0" applyBorder="1"/>
    <xf numFmtId="0" fontId="10" fillId="9" borderId="2" xfId="1" applyFont="1" applyFill="1" applyBorder="1" applyAlignment="1">
      <alignment horizontal="center" vertical="center" wrapText="1"/>
    </xf>
    <xf numFmtId="0" fontId="4" fillId="7" borderId="2" xfId="6" applyFont="1" applyFill="1" applyBorder="1" applyAlignment="1">
      <alignment horizontal="center" vertical="center" textRotation="90" wrapText="1"/>
    </xf>
    <xf numFmtId="0" fontId="5" fillId="5" borderId="2" xfId="6" applyFont="1" applyFill="1" applyBorder="1" applyAlignment="1">
      <alignment horizontal="center" vertical="center" wrapText="1"/>
    </xf>
    <xf numFmtId="0" fontId="5" fillId="6" borderId="2" xfId="6" applyFont="1" applyFill="1" applyBorder="1" applyAlignment="1">
      <alignment horizontal="center" vertical="center" wrapText="1"/>
    </xf>
    <xf numFmtId="0" fontId="5" fillId="7" borderId="2" xfId="6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/>
    </xf>
    <xf numFmtId="0" fontId="0" fillId="0" borderId="4" xfId="0" applyBorder="1"/>
    <xf numFmtId="0" fontId="13" fillId="11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3" fillId="0" borderId="2" xfId="6" applyFont="1" applyBorder="1" applyAlignment="1">
      <alignment horizontal="center" vertical="center" wrapText="1"/>
    </xf>
    <xf numFmtId="0" fontId="4" fillId="2" borderId="2" xfId="6" applyFont="1" applyFill="1" applyBorder="1" applyAlignment="1">
      <alignment horizontal="center" vertical="center" wrapText="1"/>
    </xf>
    <xf numFmtId="0" fontId="3" fillId="3" borderId="2" xfId="6" applyFont="1" applyFill="1" applyBorder="1" applyAlignment="1">
      <alignment horizontal="center" vertical="center" wrapText="1"/>
    </xf>
    <xf numFmtId="0" fontId="3" fillId="4" borderId="2" xfId="6" applyFont="1" applyFill="1" applyBorder="1" applyAlignment="1">
      <alignment horizontal="center" vertical="center" wrapText="1"/>
    </xf>
  </cellXfs>
  <cellStyles count="12">
    <cellStyle name="Обычный" xfId="0" builtinId="0"/>
    <cellStyle name="Обычный 10" xfId="1"/>
    <cellStyle name="Обычный 2" xfId="4"/>
    <cellStyle name="Обычный 3" xfId="3"/>
    <cellStyle name="Обычный 4" xfId="2"/>
    <cellStyle name="Обычный 4 2" xfId="5"/>
    <cellStyle name="Обычный 4 3" xfId="7"/>
    <cellStyle name="Обычный 4 4" xfId="9"/>
    <cellStyle name="Обычный 4 5" xfId="11"/>
    <cellStyle name="Обычный 5" xfId="6"/>
    <cellStyle name="Обычный 6" xfId="8"/>
    <cellStyle name="Обычный 7" xfId="10"/>
  </cellStyles>
  <dxfs count="3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abSelected="1" zoomScale="40" zoomScaleNormal="40" workbookViewId="0">
      <selection activeCell="G16" sqref="G1:H1048576"/>
    </sheetView>
  </sheetViews>
  <sheetFormatPr defaultColWidth="14.42578125" defaultRowHeight="15" customHeight="1" x14ac:dyDescent="0.25"/>
  <cols>
    <col min="1" max="1" width="8.7109375" style="37" customWidth="1"/>
    <col min="2" max="2" width="17" style="37" customWidth="1"/>
    <col min="3" max="3" width="33.85546875" style="37" customWidth="1"/>
    <col min="4" max="4" width="55.28515625" style="37" customWidth="1"/>
    <col min="5" max="8" width="33" style="37" customWidth="1"/>
    <col min="9" max="11" width="38" style="66" customWidth="1"/>
    <col min="12" max="16384" width="14.42578125" style="37"/>
  </cols>
  <sheetData>
    <row r="1" spans="1:11" ht="58.5" customHeight="1" thickBot="1" x14ac:dyDescent="0.3">
      <c r="E1" s="133" t="s">
        <v>55</v>
      </c>
      <c r="F1" s="134"/>
      <c r="G1" s="133" t="s">
        <v>56</v>
      </c>
      <c r="H1" s="134"/>
      <c r="I1" s="121" t="s">
        <v>57</v>
      </c>
      <c r="J1" s="122"/>
      <c r="K1" s="123"/>
    </row>
    <row r="2" spans="1:11" ht="153" customHeight="1" thickBot="1" x14ac:dyDescent="0.3">
      <c r="A2" s="67" t="s">
        <v>58</v>
      </c>
      <c r="B2" s="77" t="s">
        <v>59</v>
      </c>
      <c r="C2" s="77" t="s">
        <v>60</v>
      </c>
      <c r="D2" s="68" t="s">
        <v>0</v>
      </c>
      <c r="E2" s="90" t="s">
        <v>61</v>
      </c>
      <c r="F2" s="91" t="s">
        <v>62</v>
      </c>
      <c r="G2" s="90" t="s">
        <v>61</v>
      </c>
      <c r="H2" s="92" t="s">
        <v>62</v>
      </c>
      <c r="I2" s="93" t="s">
        <v>63</v>
      </c>
      <c r="J2" s="94" t="s">
        <v>64</v>
      </c>
      <c r="K2" s="94" t="s">
        <v>65</v>
      </c>
    </row>
    <row r="3" spans="1:11" ht="26.25" thickBot="1" x14ac:dyDescent="0.3">
      <c r="A3" s="82">
        <v>1</v>
      </c>
      <c r="B3" s="83"/>
      <c r="C3" s="83"/>
      <c r="D3" s="84">
        <v>2</v>
      </c>
      <c r="E3" s="85">
        <v>3</v>
      </c>
      <c r="F3" s="86">
        <v>4</v>
      </c>
      <c r="G3" s="85">
        <v>5</v>
      </c>
      <c r="H3" s="86">
        <v>6</v>
      </c>
      <c r="I3" s="87">
        <v>7</v>
      </c>
      <c r="J3" s="88">
        <v>8</v>
      </c>
      <c r="K3" s="89">
        <v>9</v>
      </c>
    </row>
    <row r="4" spans="1:11" ht="41.25" customHeight="1" thickBot="1" x14ac:dyDescent="0.3">
      <c r="A4" s="124" t="s">
        <v>20</v>
      </c>
      <c r="B4" s="125"/>
      <c r="C4" s="125"/>
      <c r="D4" s="126"/>
      <c r="E4" s="78" t="e">
        <f>E5+E52</f>
        <v>#N/A</v>
      </c>
      <c r="F4" s="79" t="e">
        <f>F5+F52</f>
        <v>#N/A</v>
      </c>
      <c r="G4" s="79">
        <f>G5+G52</f>
        <v>0</v>
      </c>
      <c r="H4" s="80">
        <f>H5+H52</f>
        <v>0</v>
      </c>
      <c r="I4" s="80"/>
      <c r="J4" s="80"/>
      <c r="K4" s="81"/>
    </row>
    <row r="5" spans="1:11" ht="45" customHeight="1" thickBot="1" x14ac:dyDescent="0.3">
      <c r="A5" s="127" t="s">
        <v>66</v>
      </c>
      <c r="B5" s="128"/>
      <c r="C5" s="128"/>
      <c r="D5" s="129"/>
      <c r="E5" s="72" t="e">
        <f>E6+E9+E37</f>
        <v>#N/A</v>
      </c>
      <c r="F5" s="38" t="e">
        <f>F6+F9+F37</f>
        <v>#N/A</v>
      </c>
      <c r="G5" s="38">
        <f>G6+G9+G37</f>
        <v>0</v>
      </c>
      <c r="H5" s="39">
        <f>H6+H9+H37</f>
        <v>0</v>
      </c>
      <c r="I5" s="39"/>
      <c r="J5" s="39"/>
      <c r="K5" s="73"/>
    </row>
    <row r="6" spans="1:11" ht="36" customHeight="1" thickBot="1" x14ac:dyDescent="0.3">
      <c r="A6" s="130" t="s">
        <v>67</v>
      </c>
      <c r="B6" s="131"/>
      <c r="C6" s="131"/>
      <c r="D6" s="132"/>
      <c r="E6" s="74" t="e">
        <f>SUM(E7:E8)</f>
        <v>#N/A</v>
      </c>
      <c r="F6" s="40" t="e">
        <f t="shared" ref="F6" si="0">SUM(F7:F8)</f>
        <v>#N/A</v>
      </c>
      <c r="G6" s="40">
        <f>SUM(G7:G8)</f>
        <v>0</v>
      </c>
      <c r="H6" s="75">
        <f>SUM(H7:H8)</f>
        <v>0</v>
      </c>
      <c r="I6" s="75"/>
      <c r="J6" s="75"/>
      <c r="K6" s="76"/>
    </row>
    <row r="7" spans="1:11" ht="41.25" customHeight="1" x14ac:dyDescent="0.25">
      <c r="A7" s="41">
        <v>1</v>
      </c>
      <c r="B7" s="42" t="e">
        <f>VLOOKUP($D7,parus!$A:$AA,2,0)</f>
        <v>#N/A</v>
      </c>
      <c r="C7" s="42" t="e">
        <f>VLOOKUP($B7,nsi!$F:$G,2,0)</f>
        <v>#N/A</v>
      </c>
      <c r="D7" s="43" t="s">
        <v>68</v>
      </c>
      <c r="E7" s="99" t="e">
        <f>VLOOKUP($D7,parus!$A$3:$AA$100,21,0)</f>
        <v>#N/A</v>
      </c>
      <c r="F7" s="44" t="e">
        <f>VLOOKUP($D7,parus!$A$3:$AA$100,23,0)</f>
        <v>#N/A</v>
      </c>
      <c r="G7" s="45" t="str">
        <f>IFERROR(VLOOKUP($C7,regiz!$B:$J,4,0),"")</f>
        <v/>
      </c>
      <c r="H7" s="44" t="str">
        <f>IFERROR(VLOOKUP($C7,regiz!$B:$J,5,0),"")</f>
        <v/>
      </c>
      <c r="I7" s="70" t="e">
        <f>IFERROR($E7-$G7,IF(ISBLANK($E7),$G7,$E7))</f>
        <v>#N/A</v>
      </c>
      <c r="J7" s="69" t="e">
        <f>IFERROR($F7-$H7,IF(ISBLANK($F7),$H7,$F7))</f>
        <v>#N/A</v>
      </c>
      <c r="K7" s="71" t="e">
        <f>IF(C7=0, "нет в РЕГИЗе","есть")</f>
        <v>#N/A</v>
      </c>
    </row>
    <row r="8" spans="1:11" ht="67.150000000000006" customHeight="1" thickBot="1" x14ac:dyDescent="0.3">
      <c r="A8" s="64">
        <v>2</v>
      </c>
      <c r="B8" s="103" t="e">
        <f>VLOOKUP($D8,parus!$A:$AA,2,0)</f>
        <v>#N/A</v>
      </c>
      <c r="C8" s="103" t="e">
        <f>VLOOKUP($B8,nsi!$F:$G,2,0)</f>
        <v>#N/A</v>
      </c>
      <c r="D8" s="65" t="s">
        <v>69</v>
      </c>
      <c r="E8" s="101" t="e">
        <f>VLOOKUP($D8,parus!$A$3:$AA$100,21,0)</f>
        <v>#N/A</v>
      </c>
      <c r="F8" s="48" t="e">
        <f>VLOOKUP($D8,parus!$A$3:$AA$100,23,0)</f>
        <v>#N/A</v>
      </c>
      <c r="G8" s="49" t="str">
        <f>IFERROR(VLOOKUP($C8,regiz!$B:$J,4,0),"")</f>
        <v/>
      </c>
      <c r="H8" s="50" t="str">
        <f>IFERROR(VLOOKUP($C8,regiz!$B:$J,5,0),"")</f>
        <v/>
      </c>
      <c r="I8" s="51" t="e">
        <f t="shared" ref="I8:I72" si="1">IFERROR($E8-$G8,IF(ISBLANK($E8),$G8,$E8))</f>
        <v>#N/A</v>
      </c>
      <c r="J8" s="52" t="e">
        <f t="shared" ref="J8:J72" si="2">IFERROR($F8-$H8,IF(ISBLANK($F8),$H8,$F8))</f>
        <v>#N/A</v>
      </c>
      <c r="K8" s="52" t="e">
        <f>IF(C8=0, "нет в РЕГИЗе","есть")</f>
        <v>#N/A</v>
      </c>
    </row>
    <row r="9" spans="1:11" ht="26.25" customHeight="1" thickBot="1" x14ac:dyDescent="0.3">
      <c r="A9" s="105"/>
      <c r="B9" s="106"/>
      <c r="C9" s="107"/>
      <c r="D9" s="110" t="s">
        <v>70</v>
      </c>
      <c r="E9" s="40" t="e">
        <f>SUM(E10:E36)</f>
        <v>#N/A</v>
      </c>
      <c r="F9" s="40" t="e">
        <f>SUM(F10:F36)</f>
        <v>#N/A</v>
      </c>
      <c r="G9" s="53">
        <f>SUM(G10:G36)</f>
        <v>0</v>
      </c>
      <c r="H9" s="53">
        <f>SUM(H10:H36)</f>
        <v>0</v>
      </c>
      <c r="I9" s="54"/>
      <c r="J9" s="54"/>
      <c r="K9" s="54"/>
    </row>
    <row r="10" spans="1:11" ht="69.75" customHeight="1" x14ac:dyDescent="0.25">
      <c r="A10" s="41">
        <v>3</v>
      </c>
      <c r="B10" s="42" t="e">
        <f>VLOOKUP($D10,parus!$A:$AA,2,0)</f>
        <v>#N/A</v>
      </c>
      <c r="C10" s="42" t="e">
        <f>VLOOKUP($B10,nsi!$F:$G,2,0)</f>
        <v>#N/A</v>
      </c>
      <c r="D10" s="43" t="s">
        <v>71</v>
      </c>
      <c r="E10" s="104" t="e">
        <f>VLOOKUP($D10,parus!$A$3:$AA$100,21,0)</f>
        <v>#N/A</v>
      </c>
      <c r="F10" s="55" t="e">
        <f>VLOOKUP($D10,parus!$A$3:$AA$100,23,0)</f>
        <v>#N/A</v>
      </c>
      <c r="G10" s="45" t="str">
        <f>IFERROR(VLOOKUP($C10,regiz!$B:$J,4,0),"")</f>
        <v/>
      </c>
      <c r="H10" s="44" t="str">
        <f>IFERROR(VLOOKUP($C10,regiz!$B:$J,5,0),"")</f>
        <v/>
      </c>
      <c r="I10" s="95" t="e">
        <f>IFERROR($E10-$G10,IF(ISBLANK($E10),$G10,$E10))</f>
        <v>#N/A</v>
      </c>
      <c r="J10" s="96" t="e">
        <f>IFERROR($F10-$H10,IF(ISBLANK($F10),$H10,$F10))</f>
        <v>#N/A</v>
      </c>
      <c r="K10" s="47" t="e">
        <f t="shared" ref="K10:K35" si="3">IF(C10=0, "нет в РЕГИЗе","есть")</f>
        <v>#N/A</v>
      </c>
    </row>
    <row r="11" spans="1:11" ht="46.5" customHeight="1" x14ac:dyDescent="0.25">
      <c r="A11" s="56">
        <v>4</v>
      </c>
      <c r="B11" s="102" t="e">
        <f>VLOOKUP($D11,parus!$A:$AA,2,0)</f>
        <v>#N/A</v>
      </c>
      <c r="C11" s="102" t="e">
        <f>VLOOKUP($B11,nsi!$F:$G,2,0)</f>
        <v>#N/A</v>
      </c>
      <c r="D11" s="57" t="s">
        <v>72</v>
      </c>
      <c r="E11" s="100" t="e">
        <f>VLOOKUP($D11,parus!$A$3:$AA$100,21,0)</f>
        <v>#N/A</v>
      </c>
      <c r="F11" s="58" t="e">
        <f>VLOOKUP($D11,parus!$A$3:$AA$100,23,0)</f>
        <v>#N/A</v>
      </c>
      <c r="G11" s="59" t="str">
        <f>IFERROR(VLOOKUP($C11,regiz!$B:$J,4,0),"")</f>
        <v/>
      </c>
      <c r="H11" s="58" t="str">
        <f>IFERROR(VLOOKUP($C11,regiz!$B:$J,5,0),"")</f>
        <v/>
      </c>
      <c r="I11" s="60" t="e">
        <f t="shared" si="1"/>
        <v>#N/A</v>
      </c>
      <c r="J11" s="61" t="e">
        <f t="shared" si="2"/>
        <v>#N/A</v>
      </c>
      <c r="K11" s="61" t="e">
        <f t="shared" si="3"/>
        <v>#N/A</v>
      </c>
    </row>
    <row r="12" spans="1:11" ht="46.5" customHeight="1" x14ac:dyDescent="0.25">
      <c r="A12" s="56">
        <v>5</v>
      </c>
      <c r="B12" s="102" t="e">
        <f>VLOOKUP($D12,parus!$A:$AA,2,0)</f>
        <v>#N/A</v>
      </c>
      <c r="C12" s="102" t="e">
        <f>VLOOKUP($B12,nsi!$F:$G,2,0)</f>
        <v>#N/A</v>
      </c>
      <c r="D12" s="57" t="s">
        <v>73</v>
      </c>
      <c r="E12" s="100" t="e">
        <f>VLOOKUP($D12,parus!$A$3:$AA$100,21,0)</f>
        <v>#N/A</v>
      </c>
      <c r="F12" s="58" t="e">
        <f>VLOOKUP($D12,parus!$A$3:$AA$100,23,0)</f>
        <v>#N/A</v>
      </c>
      <c r="G12" s="59" t="str">
        <f>IFERROR(VLOOKUP($C12,regiz!$B:$J,4,0),"")</f>
        <v/>
      </c>
      <c r="H12" s="58" t="str">
        <f>IFERROR(VLOOKUP($C12,regiz!$B:$J,5,0),"")</f>
        <v/>
      </c>
      <c r="I12" s="60" t="e">
        <f t="shared" si="1"/>
        <v>#N/A</v>
      </c>
      <c r="J12" s="61" t="e">
        <f t="shared" si="2"/>
        <v>#N/A</v>
      </c>
      <c r="K12" s="61" t="e">
        <f t="shared" si="3"/>
        <v>#N/A</v>
      </c>
    </row>
    <row r="13" spans="1:11" ht="69.75" customHeight="1" x14ac:dyDescent="0.25">
      <c r="A13" s="56">
        <v>6</v>
      </c>
      <c r="B13" s="102" t="e">
        <f>VLOOKUP($D13,parus!$A:$AA,2,0)</f>
        <v>#N/A</v>
      </c>
      <c r="C13" s="102" t="e">
        <f>VLOOKUP($B13,nsi!$F:$G,2,0)</f>
        <v>#N/A</v>
      </c>
      <c r="D13" s="57" t="s">
        <v>74</v>
      </c>
      <c r="E13" s="100" t="e">
        <f>VLOOKUP($D13,parus!$A$3:$AA$100,21,0)</f>
        <v>#N/A</v>
      </c>
      <c r="F13" s="58" t="e">
        <f>VLOOKUP($D13,parus!$A$3:$AA$100,23,0)</f>
        <v>#N/A</v>
      </c>
      <c r="G13" s="59" t="str">
        <f>IFERROR(VLOOKUP($C13,regiz!$B:$J,4,0),"")</f>
        <v/>
      </c>
      <c r="H13" s="58" t="str">
        <f>IFERROR(VLOOKUP($C13,regiz!$B:$J,5,0),"")</f>
        <v/>
      </c>
      <c r="I13" s="60" t="e">
        <f t="shared" si="1"/>
        <v>#N/A</v>
      </c>
      <c r="J13" s="61" t="e">
        <f t="shared" si="2"/>
        <v>#N/A</v>
      </c>
      <c r="K13" s="61" t="e">
        <f t="shared" si="3"/>
        <v>#N/A</v>
      </c>
    </row>
    <row r="14" spans="1:11" ht="46.5" customHeight="1" x14ac:dyDescent="0.25">
      <c r="A14" s="56">
        <v>7</v>
      </c>
      <c r="B14" s="102" t="e">
        <f>VLOOKUP($D14,parus!$A:$AA,2,0)</f>
        <v>#N/A</v>
      </c>
      <c r="C14" s="102" t="e">
        <f>VLOOKUP($B14,nsi!$F:$G,2,0)</f>
        <v>#N/A</v>
      </c>
      <c r="D14" s="57" t="s">
        <v>75</v>
      </c>
      <c r="E14" s="100" t="e">
        <f>VLOOKUP($D14,parus!$A$3:$AA$100,21,0)</f>
        <v>#N/A</v>
      </c>
      <c r="F14" s="58" t="e">
        <f>VLOOKUP($D14,parus!$A$3:$AA$100,23,0)</f>
        <v>#N/A</v>
      </c>
      <c r="G14" s="59" t="str">
        <f>IFERROR(VLOOKUP($C14,regiz!$B:$J,4,0),"")</f>
        <v/>
      </c>
      <c r="H14" s="58" t="str">
        <f>IFERROR(VLOOKUP($C14,regiz!$B:$J,5,0),"")</f>
        <v/>
      </c>
      <c r="I14" s="60" t="e">
        <f t="shared" si="1"/>
        <v>#N/A</v>
      </c>
      <c r="J14" s="61" t="e">
        <f t="shared" si="2"/>
        <v>#N/A</v>
      </c>
      <c r="K14" s="61" t="e">
        <f t="shared" si="3"/>
        <v>#N/A</v>
      </c>
    </row>
    <row r="15" spans="1:11" ht="46.5" customHeight="1" x14ac:dyDescent="0.25">
      <c r="A15" s="56">
        <v>8</v>
      </c>
      <c r="B15" s="102" t="e">
        <f>VLOOKUP($D15,parus!$A:$AA,2,0)</f>
        <v>#N/A</v>
      </c>
      <c r="C15" s="102" t="e">
        <f>VLOOKUP($B15,nsi!$F:$G,2,0)</f>
        <v>#N/A</v>
      </c>
      <c r="D15" s="57" t="s">
        <v>76</v>
      </c>
      <c r="E15" s="100" t="e">
        <f>VLOOKUP($D15,parus!$A$3:$AA$100,21,0)</f>
        <v>#N/A</v>
      </c>
      <c r="F15" s="58" t="e">
        <f>VLOOKUP($D15,parus!$A$3:$AA$100,23,0)</f>
        <v>#N/A</v>
      </c>
      <c r="G15" s="59" t="str">
        <f>IFERROR(VLOOKUP($C15,regiz!$B:$J,4,0),"")</f>
        <v/>
      </c>
      <c r="H15" s="58" t="str">
        <f>IFERROR(VLOOKUP($C15,regiz!$B:$J,5,0),"")</f>
        <v/>
      </c>
      <c r="I15" s="60" t="e">
        <f t="shared" si="1"/>
        <v>#N/A</v>
      </c>
      <c r="J15" s="61" t="e">
        <f t="shared" si="2"/>
        <v>#N/A</v>
      </c>
      <c r="K15" s="61" t="e">
        <f t="shared" si="3"/>
        <v>#N/A</v>
      </c>
    </row>
    <row r="16" spans="1:11" ht="46.5" customHeight="1" x14ac:dyDescent="0.25">
      <c r="A16" s="56">
        <v>9</v>
      </c>
      <c r="B16" s="102" t="e">
        <f>VLOOKUP($D16,parus!$A:$AA,2,0)</f>
        <v>#N/A</v>
      </c>
      <c r="C16" s="102" t="e">
        <f>VLOOKUP($B16,nsi!$F:$G,2,0)</f>
        <v>#N/A</v>
      </c>
      <c r="D16" s="57" t="s">
        <v>77</v>
      </c>
      <c r="E16" s="100" t="e">
        <f>VLOOKUP($D16,parus!$A$3:$AA$100,21,0)</f>
        <v>#N/A</v>
      </c>
      <c r="F16" s="58" t="e">
        <f>VLOOKUP($D16,parus!$A$3:$AA$100,23,0)</f>
        <v>#N/A</v>
      </c>
      <c r="G16" s="59" t="str">
        <f>IFERROR(VLOOKUP($C16,regiz!$B:$J,4,0),"")</f>
        <v/>
      </c>
      <c r="H16" s="58" t="str">
        <f>IFERROR(VLOOKUP($C16,regiz!$B:$J,5,0),"")</f>
        <v/>
      </c>
      <c r="I16" s="60" t="e">
        <f t="shared" si="1"/>
        <v>#N/A</v>
      </c>
      <c r="J16" s="61" t="e">
        <f t="shared" si="2"/>
        <v>#N/A</v>
      </c>
      <c r="K16" s="61" t="e">
        <f t="shared" si="3"/>
        <v>#N/A</v>
      </c>
    </row>
    <row r="17" spans="1:11" ht="35.450000000000003" customHeight="1" x14ac:dyDescent="0.25">
      <c r="A17" s="56">
        <v>10</v>
      </c>
      <c r="B17" s="102" t="e">
        <f>VLOOKUP($D17,parus!$A:$AA,2,0)</f>
        <v>#N/A</v>
      </c>
      <c r="C17" s="102" t="e">
        <f>VLOOKUP($B17,nsi!$F:$G,2,0)</f>
        <v>#N/A</v>
      </c>
      <c r="D17" s="57" t="s">
        <v>78</v>
      </c>
      <c r="E17" s="100" t="e">
        <f>VLOOKUP($D17,parus!$A$3:$AA$100,21,0)</f>
        <v>#N/A</v>
      </c>
      <c r="F17" s="58" t="e">
        <f>VLOOKUP($D17,parus!$A$3:$AA$100,23,0)</f>
        <v>#N/A</v>
      </c>
      <c r="G17" s="59" t="str">
        <f>IFERROR(VLOOKUP($C17,regiz!$B:$J,4,0),"")</f>
        <v/>
      </c>
      <c r="H17" s="58" t="str">
        <f>IFERROR(VLOOKUP($C17,regiz!$B:$J,5,0),"")</f>
        <v/>
      </c>
      <c r="I17" s="60" t="e">
        <f t="shared" si="1"/>
        <v>#N/A</v>
      </c>
      <c r="J17" s="61" t="e">
        <f t="shared" si="2"/>
        <v>#N/A</v>
      </c>
      <c r="K17" s="61" t="e">
        <f t="shared" si="3"/>
        <v>#N/A</v>
      </c>
    </row>
    <row r="18" spans="1:11" ht="39" customHeight="1" x14ac:dyDescent="0.25">
      <c r="A18" s="56">
        <v>11</v>
      </c>
      <c r="B18" s="102" t="e">
        <f>VLOOKUP($D18,parus!$A:$AA,2,0)</f>
        <v>#N/A</v>
      </c>
      <c r="C18" s="102" t="e">
        <f>VLOOKUP($B18,nsi!$F:$G,2,0)</f>
        <v>#N/A</v>
      </c>
      <c r="D18" s="57" t="s">
        <v>79</v>
      </c>
      <c r="E18" s="100" t="e">
        <f>VLOOKUP($D18,parus!$A$3:$AA$100,21,0)</f>
        <v>#N/A</v>
      </c>
      <c r="F18" s="58" t="e">
        <f>VLOOKUP($D18,parus!$A$3:$AA$100,23,0)</f>
        <v>#N/A</v>
      </c>
      <c r="G18" s="59" t="str">
        <f>IFERROR(VLOOKUP($C18,regiz!$B:$J,4,0),"")</f>
        <v/>
      </c>
      <c r="H18" s="58" t="str">
        <f>IFERROR(VLOOKUP($C18,regiz!$B:$J,5,0),"")</f>
        <v/>
      </c>
      <c r="I18" s="60" t="e">
        <f t="shared" si="1"/>
        <v>#N/A</v>
      </c>
      <c r="J18" s="61" t="e">
        <f t="shared" si="2"/>
        <v>#N/A</v>
      </c>
      <c r="K18" s="61" t="e">
        <f t="shared" si="3"/>
        <v>#N/A</v>
      </c>
    </row>
    <row r="19" spans="1:11" ht="46.5" customHeight="1" x14ac:dyDescent="0.25">
      <c r="A19" s="56">
        <v>12</v>
      </c>
      <c r="B19" s="102" t="e">
        <f>VLOOKUP($D19,parus!$A:$AA,2,0)</f>
        <v>#N/A</v>
      </c>
      <c r="C19" s="102" t="e">
        <f>VLOOKUP($B19,nsi!$F:$G,2,0)</f>
        <v>#N/A</v>
      </c>
      <c r="D19" s="57" t="s">
        <v>80</v>
      </c>
      <c r="E19" s="100" t="e">
        <f>VLOOKUP($D19,parus!$A$3:$AA$100,21,0)</f>
        <v>#N/A</v>
      </c>
      <c r="F19" s="58" t="e">
        <f>VLOOKUP($D19,parus!$A$3:$AA$100,23,0)</f>
        <v>#N/A</v>
      </c>
      <c r="G19" s="59" t="str">
        <f>IFERROR(VLOOKUP($C19,regiz!$B:$J,4,0),"")</f>
        <v/>
      </c>
      <c r="H19" s="58" t="str">
        <f>IFERROR(VLOOKUP($C19,regiz!$B:$J,5,0),"")</f>
        <v/>
      </c>
      <c r="I19" s="60" t="e">
        <f t="shared" si="1"/>
        <v>#N/A</v>
      </c>
      <c r="J19" s="61" t="e">
        <f t="shared" si="2"/>
        <v>#N/A</v>
      </c>
      <c r="K19" s="61" t="e">
        <f t="shared" si="3"/>
        <v>#N/A</v>
      </c>
    </row>
    <row r="20" spans="1:11" ht="45.6" customHeight="1" x14ac:dyDescent="0.25">
      <c r="A20" s="56">
        <v>13</v>
      </c>
      <c r="B20" s="102" t="e">
        <f>VLOOKUP($D20,parus!$A:$AA,2,0)</f>
        <v>#N/A</v>
      </c>
      <c r="C20" s="102" t="e">
        <f>VLOOKUP($B20,nsi!$F:$G,2,0)</f>
        <v>#N/A</v>
      </c>
      <c r="D20" s="57" t="s">
        <v>81</v>
      </c>
      <c r="E20" s="100" t="e">
        <f>VLOOKUP($D20,parus!$A$3:$AA$100,21,0)</f>
        <v>#N/A</v>
      </c>
      <c r="F20" s="58" t="e">
        <f>VLOOKUP($D20,parus!$A$3:$AA$100,23,0)</f>
        <v>#N/A</v>
      </c>
      <c r="G20" s="59" t="str">
        <f>IFERROR(VLOOKUP($C20,regiz!$B:$J,4,0),"")</f>
        <v/>
      </c>
      <c r="H20" s="58" t="str">
        <f>IFERROR(VLOOKUP($C20,regiz!$B:$J,5,0),"")</f>
        <v/>
      </c>
      <c r="I20" s="60" t="e">
        <f t="shared" si="1"/>
        <v>#N/A</v>
      </c>
      <c r="J20" s="61" t="e">
        <f t="shared" si="2"/>
        <v>#N/A</v>
      </c>
      <c r="K20" s="61" t="e">
        <f t="shared" si="3"/>
        <v>#N/A</v>
      </c>
    </row>
    <row r="21" spans="1:11" ht="46.5" customHeight="1" x14ac:dyDescent="0.25">
      <c r="A21" s="56">
        <v>14</v>
      </c>
      <c r="B21" s="102" t="e">
        <f>VLOOKUP($D21,parus!$A:$AA,2,0)</f>
        <v>#N/A</v>
      </c>
      <c r="C21" s="102" t="e">
        <f>VLOOKUP($B21,nsi!$F:$G,2,0)</f>
        <v>#N/A</v>
      </c>
      <c r="D21" s="57" t="s">
        <v>82</v>
      </c>
      <c r="E21" s="100" t="e">
        <f>VLOOKUP($D21,parus!$A$3:$AA$100,21,0)</f>
        <v>#N/A</v>
      </c>
      <c r="F21" s="58" t="e">
        <f>VLOOKUP($D21,parus!$A$3:$AA$100,23,0)</f>
        <v>#N/A</v>
      </c>
      <c r="G21" s="59" t="str">
        <f>IFERROR(VLOOKUP($C21,regiz!$B:$J,4,0),"")</f>
        <v/>
      </c>
      <c r="H21" s="58" t="str">
        <f>IFERROR(VLOOKUP($C21,regiz!$B:$J,5,0),"")</f>
        <v/>
      </c>
      <c r="I21" s="60" t="e">
        <f t="shared" si="1"/>
        <v>#N/A</v>
      </c>
      <c r="J21" s="61" t="e">
        <f t="shared" si="2"/>
        <v>#N/A</v>
      </c>
      <c r="K21" s="61" t="e">
        <f t="shared" si="3"/>
        <v>#N/A</v>
      </c>
    </row>
    <row r="22" spans="1:11" ht="46.5" customHeight="1" x14ac:dyDescent="0.25">
      <c r="A22" s="56">
        <v>15</v>
      </c>
      <c r="B22" s="102" t="e">
        <f>VLOOKUP($D22,parus!$A:$AA,2,0)</f>
        <v>#N/A</v>
      </c>
      <c r="C22" s="102" t="e">
        <f>VLOOKUP($B22,nsi!$F:$G,2,0)</f>
        <v>#N/A</v>
      </c>
      <c r="D22" s="57" t="s">
        <v>83</v>
      </c>
      <c r="E22" s="100" t="e">
        <f>VLOOKUP($D22,parus!$A$3:$AA$100,21,0)</f>
        <v>#N/A</v>
      </c>
      <c r="F22" s="58" t="e">
        <f>VLOOKUP($D22,parus!$A$3:$AA$100,23,0)</f>
        <v>#N/A</v>
      </c>
      <c r="G22" s="59" t="str">
        <f>IFERROR(VLOOKUP($C22,regiz!$B:$J,4,0),"")</f>
        <v/>
      </c>
      <c r="H22" s="58" t="str">
        <f>IFERROR(VLOOKUP($C22,regiz!$B:$J,5,0),"")</f>
        <v/>
      </c>
      <c r="I22" s="60" t="e">
        <f t="shared" si="1"/>
        <v>#N/A</v>
      </c>
      <c r="J22" s="61" t="e">
        <f t="shared" si="2"/>
        <v>#N/A</v>
      </c>
      <c r="K22" s="61" t="e">
        <f t="shared" si="3"/>
        <v>#N/A</v>
      </c>
    </row>
    <row r="23" spans="1:11" ht="46.5" customHeight="1" x14ac:dyDescent="0.25">
      <c r="A23" s="56">
        <v>16</v>
      </c>
      <c r="B23" s="102" t="e">
        <f>VLOOKUP($D23,parus!$A:$AA,2,0)</f>
        <v>#N/A</v>
      </c>
      <c r="C23" s="102" t="e">
        <f>VLOOKUP($B23,nsi!$F:$G,2,0)</f>
        <v>#N/A</v>
      </c>
      <c r="D23" s="57" t="s">
        <v>84</v>
      </c>
      <c r="E23" s="100" t="e">
        <f>VLOOKUP($D23,parus!$A$3:$AA$100,21,0)</f>
        <v>#N/A</v>
      </c>
      <c r="F23" s="58" t="e">
        <f>VLOOKUP($D23,parus!$A$3:$AA$100,23,0)</f>
        <v>#N/A</v>
      </c>
      <c r="G23" s="59" t="str">
        <f>IFERROR(VLOOKUP($C23,regiz!$B:$J,4,0),"")</f>
        <v/>
      </c>
      <c r="H23" s="58" t="str">
        <f>IFERROR(VLOOKUP($C23,regiz!$B:$J,5,0),"")</f>
        <v/>
      </c>
      <c r="I23" s="60" t="e">
        <f t="shared" si="1"/>
        <v>#N/A</v>
      </c>
      <c r="J23" s="61" t="e">
        <f t="shared" si="2"/>
        <v>#N/A</v>
      </c>
      <c r="K23" s="61" t="e">
        <f t="shared" si="3"/>
        <v>#N/A</v>
      </c>
    </row>
    <row r="24" spans="1:11" ht="58.5" customHeight="1" x14ac:dyDescent="0.25">
      <c r="A24" s="56">
        <v>17</v>
      </c>
      <c r="B24" s="102" t="e">
        <f>VLOOKUP($D24,parus!$A:$AA,2,0)</f>
        <v>#N/A</v>
      </c>
      <c r="C24" s="102" t="e">
        <f>VLOOKUP($B24,nsi!$F:$G,2,0)</f>
        <v>#N/A</v>
      </c>
      <c r="D24" s="57" t="s">
        <v>85</v>
      </c>
      <c r="E24" s="100" t="e">
        <f>VLOOKUP($D24,parus!$A$3:$AA$100,21,0)</f>
        <v>#N/A</v>
      </c>
      <c r="F24" s="58" t="e">
        <f>VLOOKUP($D24,parus!$A$3:$AA$100,23,0)</f>
        <v>#N/A</v>
      </c>
      <c r="G24" s="59" t="str">
        <f>IFERROR(VLOOKUP($C24,regiz!$B:$J,4,0),"")</f>
        <v/>
      </c>
      <c r="H24" s="58" t="str">
        <f>IFERROR(VLOOKUP($C24,regiz!$B:$J,5,0),"")</f>
        <v/>
      </c>
      <c r="I24" s="60" t="e">
        <f t="shared" si="1"/>
        <v>#N/A</v>
      </c>
      <c r="J24" s="61" t="e">
        <f t="shared" si="2"/>
        <v>#N/A</v>
      </c>
      <c r="K24" s="61" t="e">
        <f t="shared" si="3"/>
        <v>#N/A</v>
      </c>
    </row>
    <row r="25" spans="1:11" ht="47.45" customHeight="1" x14ac:dyDescent="0.25">
      <c r="A25" s="56">
        <v>18</v>
      </c>
      <c r="B25" s="102" t="e">
        <f>VLOOKUP($D25,parus!$A:$AA,2,0)</f>
        <v>#N/A</v>
      </c>
      <c r="C25" s="102" t="e">
        <f>VLOOKUP($B25,nsi!$F:$G,2,0)</f>
        <v>#N/A</v>
      </c>
      <c r="D25" s="57" t="s">
        <v>86</v>
      </c>
      <c r="E25" s="100" t="e">
        <f>VLOOKUP($D25,parus!$A$3:$AA$100,21,0)</f>
        <v>#N/A</v>
      </c>
      <c r="F25" s="58" t="e">
        <f>VLOOKUP($D25,parus!$A$3:$AA$100,23,0)</f>
        <v>#N/A</v>
      </c>
      <c r="G25" s="59" t="str">
        <f>IFERROR(VLOOKUP($C25,regiz!$B:$J,4,0),"")</f>
        <v/>
      </c>
      <c r="H25" s="58" t="str">
        <f>IFERROR(VLOOKUP($C25,regiz!$B:$J,5,0),"")</f>
        <v/>
      </c>
      <c r="I25" s="60" t="e">
        <f t="shared" si="1"/>
        <v>#N/A</v>
      </c>
      <c r="J25" s="61" t="e">
        <f t="shared" si="2"/>
        <v>#N/A</v>
      </c>
      <c r="K25" s="61" t="e">
        <f t="shared" si="3"/>
        <v>#N/A</v>
      </c>
    </row>
    <row r="26" spans="1:11" ht="46.5" customHeight="1" x14ac:dyDescent="0.25">
      <c r="A26" s="56">
        <v>19</v>
      </c>
      <c r="B26" s="102" t="e">
        <f>VLOOKUP($D26,parus!$A:$AA,2,0)</f>
        <v>#N/A</v>
      </c>
      <c r="C26" s="102" t="e">
        <f>VLOOKUP($B26,nsi!$F:$G,2,0)</f>
        <v>#N/A</v>
      </c>
      <c r="D26" s="57" t="s">
        <v>87</v>
      </c>
      <c r="E26" s="100" t="e">
        <f>VLOOKUP($D26,parus!$A$3:$AA$100,21,0)</f>
        <v>#N/A</v>
      </c>
      <c r="F26" s="58" t="e">
        <f>VLOOKUP($D26,parus!$A$3:$AA$100,23,0)</f>
        <v>#N/A</v>
      </c>
      <c r="G26" s="59" t="str">
        <f>IFERROR(VLOOKUP($C26,regiz!$B:$J,4,0),"")</f>
        <v/>
      </c>
      <c r="H26" s="58" t="str">
        <f>IFERROR(VLOOKUP($C26,regiz!$B:$J,5,0),"")</f>
        <v/>
      </c>
      <c r="I26" s="60" t="e">
        <f t="shared" si="1"/>
        <v>#N/A</v>
      </c>
      <c r="J26" s="61" t="e">
        <f t="shared" si="2"/>
        <v>#N/A</v>
      </c>
      <c r="K26" s="61" t="e">
        <f t="shared" si="3"/>
        <v>#N/A</v>
      </c>
    </row>
    <row r="27" spans="1:11" ht="43.9" customHeight="1" x14ac:dyDescent="0.25">
      <c r="A27" s="56">
        <v>20</v>
      </c>
      <c r="B27" s="102" t="e">
        <f>VLOOKUP($D27,parus!$A:$AA,2,0)</f>
        <v>#N/A</v>
      </c>
      <c r="C27" s="102" t="e">
        <f>VLOOKUP($B27,nsi!$F:$G,2,0)</f>
        <v>#N/A</v>
      </c>
      <c r="D27" s="57" t="s">
        <v>88</v>
      </c>
      <c r="E27" s="100" t="e">
        <f>VLOOKUP($D27,parus!$A$3:$AA$100,21,0)</f>
        <v>#N/A</v>
      </c>
      <c r="F27" s="58" t="e">
        <f>VLOOKUP($D27,parus!$A$3:$AA$100,23,0)</f>
        <v>#N/A</v>
      </c>
      <c r="G27" s="59" t="str">
        <f>IFERROR(VLOOKUP($C27,regiz!$B:$J,4,0),"")</f>
        <v/>
      </c>
      <c r="H27" s="58" t="str">
        <f>IFERROR(VLOOKUP($C27,regiz!$B:$J,5,0),"")</f>
        <v/>
      </c>
      <c r="I27" s="60" t="e">
        <f t="shared" si="1"/>
        <v>#N/A</v>
      </c>
      <c r="J27" s="61" t="e">
        <f t="shared" si="2"/>
        <v>#N/A</v>
      </c>
      <c r="K27" s="61" t="e">
        <f t="shared" si="3"/>
        <v>#N/A</v>
      </c>
    </row>
    <row r="28" spans="1:11" ht="69.75" customHeight="1" x14ac:dyDescent="0.25">
      <c r="A28" s="56">
        <v>21</v>
      </c>
      <c r="B28" s="102" t="e">
        <f>VLOOKUP($D28,parus!$A:$AA,2,0)</f>
        <v>#N/A</v>
      </c>
      <c r="C28" s="102" t="e">
        <f>VLOOKUP($B28,nsi!$F:$G,2,0)</f>
        <v>#N/A</v>
      </c>
      <c r="D28" s="57" t="s">
        <v>89</v>
      </c>
      <c r="E28" s="100" t="e">
        <f>VLOOKUP($D28,parus!$A$3:$AA$100,21,0)</f>
        <v>#N/A</v>
      </c>
      <c r="F28" s="58" t="e">
        <f>VLOOKUP($D28,parus!$A$3:$AA$100,23,0)</f>
        <v>#N/A</v>
      </c>
      <c r="G28" s="59" t="str">
        <f>IFERROR(VLOOKUP($C28,regiz!$B:$J,4,0),"")</f>
        <v/>
      </c>
      <c r="H28" s="58" t="str">
        <f>IFERROR(VLOOKUP($C28,regiz!$B:$J,5,0),"")</f>
        <v/>
      </c>
      <c r="I28" s="60" t="e">
        <f t="shared" si="1"/>
        <v>#N/A</v>
      </c>
      <c r="J28" s="61" t="e">
        <f t="shared" si="2"/>
        <v>#N/A</v>
      </c>
      <c r="K28" s="61" t="e">
        <f t="shared" si="3"/>
        <v>#N/A</v>
      </c>
    </row>
    <row r="29" spans="1:11" ht="46.5" customHeight="1" x14ac:dyDescent="0.25">
      <c r="A29" s="56">
        <v>22</v>
      </c>
      <c r="B29" s="102" t="e">
        <f>VLOOKUP($D29,parus!$A:$AA,2,0)</f>
        <v>#N/A</v>
      </c>
      <c r="C29" s="102" t="e">
        <f>VLOOKUP($B29,nsi!$F:$G,2,0)</f>
        <v>#N/A</v>
      </c>
      <c r="D29" s="57" t="s">
        <v>90</v>
      </c>
      <c r="E29" s="100" t="e">
        <f>VLOOKUP($D29,parus!$A$3:$AA$100,21,0)</f>
        <v>#N/A</v>
      </c>
      <c r="F29" s="58" t="e">
        <f>VLOOKUP($D29,parus!$A$3:$AA$100,23,0)</f>
        <v>#N/A</v>
      </c>
      <c r="G29" s="59" t="str">
        <f>IFERROR(VLOOKUP($C29,regiz!$B:$J,4,0),"")</f>
        <v/>
      </c>
      <c r="H29" s="58" t="str">
        <f>IFERROR(VLOOKUP($C29,regiz!$B:$J,5,0),"")</f>
        <v/>
      </c>
      <c r="I29" s="60" t="e">
        <f t="shared" si="1"/>
        <v>#N/A</v>
      </c>
      <c r="J29" s="61" t="e">
        <f t="shared" si="2"/>
        <v>#N/A</v>
      </c>
      <c r="K29" s="61" t="e">
        <f t="shared" si="3"/>
        <v>#N/A</v>
      </c>
    </row>
    <row r="30" spans="1:11" ht="56.45" customHeight="1" x14ac:dyDescent="0.25">
      <c r="A30" s="56">
        <v>23</v>
      </c>
      <c r="B30" s="102" t="e">
        <f>VLOOKUP($D30,parus!$A:$AA,2,0)</f>
        <v>#N/A</v>
      </c>
      <c r="C30" s="102" t="e">
        <f>VLOOKUP($B30,nsi!$F:$G,2,0)</f>
        <v>#N/A</v>
      </c>
      <c r="D30" s="57" t="s">
        <v>91</v>
      </c>
      <c r="E30" s="100" t="e">
        <f>VLOOKUP($D30,parus!$A$3:$AA$100,21,0)</f>
        <v>#N/A</v>
      </c>
      <c r="F30" s="58" t="e">
        <f>VLOOKUP($D30,parus!$A$3:$AA$100,23,0)</f>
        <v>#N/A</v>
      </c>
      <c r="G30" s="59" t="str">
        <f>IFERROR(VLOOKUP($C30,regiz!$B:$J,4,0),"")</f>
        <v/>
      </c>
      <c r="H30" s="58" t="str">
        <f>IFERROR(VLOOKUP($C30,regiz!$B:$J,5,0),"")</f>
        <v/>
      </c>
      <c r="I30" s="60" t="e">
        <f t="shared" si="1"/>
        <v>#N/A</v>
      </c>
      <c r="J30" s="61" t="e">
        <f t="shared" si="2"/>
        <v>#N/A</v>
      </c>
      <c r="K30" s="61" t="e">
        <f t="shared" si="3"/>
        <v>#N/A</v>
      </c>
    </row>
    <row r="31" spans="1:11" ht="69.75" customHeight="1" x14ac:dyDescent="0.25">
      <c r="A31" s="56">
        <v>24</v>
      </c>
      <c r="B31" s="102" t="e">
        <f>VLOOKUP($D31,parus!$A:$AA,2,0)</f>
        <v>#N/A</v>
      </c>
      <c r="C31" s="102" t="e">
        <f>VLOOKUP($B31,nsi!$F:$G,2,0)</f>
        <v>#N/A</v>
      </c>
      <c r="D31" s="57" t="s">
        <v>92</v>
      </c>
      <c r="E31" s="100" t="e">
        <f>VLOOKUP($D31,parus!$A$3:$AA$100,21,0)</f>
        <v>#N/A</v>
      </c>
      <c r="F31" s="58" t="e">
        <f>VLOOKUP($D31,parus!$A$3:$AA$100,23,0)</f>
        <v>#N/A</v>
      </c>
      <c r="G31" s="59" t="str">
        <f>IFERROR(VLOOKUP($C31,regiz!$B:$J,4,0),"")</f>
        <v/>
      </c>
      <c r="H31" s="58" t="str">
        <f>IFERROR(VLOOKUP($C31,regiz!$B:$J,5,0),"")</f>
        <v/>
      </c>
      <c r="I31" s="60" t="e">
        <f t="shared" si="1"/>
        <v>#N/A</v>
      </c>
      <c r="J31" s="61" t="e">
        <f t="shared" si="2"/>
        <v>#N/A</v>
      </c>
      <c r="K31" s="61" t="e">
        <f t="shared" si="3"/>
        <v>#N/A</v>
      </c>
    </row>
    <row r="32" spans="1:11" ht="69.75" customHeight="1" x14ac:dyDescent="0.25">
      <c r="A32" s="56">
        <v>25</v>
      </c>
      <c r="B32" s="102" t="e">
        <f>VLOOKUP($D32,parus!$A:$AA,2,0)</f>
        <v>#N/A</v>
      </c>
      <c r="C32" s="102" t="e">
        <f>VLOOKUP($B32,nsi!$F:$G,2,0)</f>
        <v>#N/A</v>
      </c>
      <c r="D32" s="57" t="s">
        <v>93</v>
      </c>
      <c r="E32" s="100" t="e">
        <f>VLOOKUP($D32,parus!$A$3:$AA$100,21,0)</f>
        <v>#N/A</v>
      </c>
      <c r="F32" s="58" t="e">
        <f>VLOOKUP($D32,parus!$A$3:$AA$100,23,0)</f>
        <v>#N/A</v>
      </c>
      <c r="G32" s="59" t="str">
        <f>IFERROR(VLOOKUP($C32,regiz!$B:$J,4,0),"")</f>
        <v/>
      </c>
      <c r="H32" s="58" t="str">
        <f>IFERROR(VLOOKUP($C32,regiz!$B:$J,5,0),"")</f>
        <v/>
      </c>
      <c r="I32" s="60" t="e">
        <f t="shared" si="1"/>
        <v>#N/A</v>
      </c>
      <c r="J32" s="61" t="e">
        <f t="shared" si="2"/>
        <v>#N/A</v>
      </c>
      <c r="K32" s="61" t="e">
        <f t="shared" si="3"/>
        <v>#N/A</v>
      </c>
    </row>
    <row r="33" spans="1:11" ht="56.45" customHeight="1" x14ac:dyDescent="0.25">
      <c r="A33" s="56">
        <v>26</v>
      </c>
      <c r="B33" s="102" t="e">
        <f>VLOOKUP($D33,parus!$A:$AA,2,0)</f>
        <v>#N/A</v>
      </c>
      <c r="C33" s="102" t="e">
        <f>VLOOKUP($B33,nsi!$F:$G,2,0)</f>
        <v>#N/A</v>
      </c>
      <c r="D33" s="57" t="s">
        <v>94</v>
      </c>
      <c r="E33" s="100" t="e">
        <f>VLOOKUP($D33,parus!$A$3:$AA$100,21,0)</f>
        <v>#N/A</v>
      </c>
      <c r="F33" s="58" t="e">
        <f>VLOOKUP($D33,parus!$A$3:$AA$100,23,0)</f>
        <v>#N/A</v>
      </c>
      <c r="G33" s="59" t="str">
        <f>IFERROR(VLOOKUP($C33,regiz!$B:$J,4,0),"")</f>
        <v/>
      </c>
      <c r="H33" s="58" t="str">
        <f>IFERROR(VLOOKUP($C33,regiz!$B:$J,5,0),"")</f>
        <v/>
      </c>
      <c r="I33" s="60" t="e">
        <f t="shared" si="1"/>
        <v>#N/A</v>
      </c>
      <c r="J33" s="61" t="e">
        <f t="shared" si="2"/>
        <v>#N/A</v>
      </c>
      <c r="K33" s="61" t="e">
        <f t="shared" si="3"/>
        <v>#N/A</v>
      </c>
    </row>
    <row r="34" spans="1:11" ht="115.15" customHeight="1" x14ac:dyDescent="0.25">
      <c r="A34" s="56">
        <v>27</v>
      </c>
      <c r="B34" s="102" t="e">
        <f>VLOOKUP($D34,parus!$A:$AA,2,0)</f>
        <v>#N/A</v>
      </c>
      <c r="C34" s="102" t="e">
        <f>VLOOKUP($B34,nsi!$F:$G,2,0)</f>
        <v>#N/A</v>
      </c>
      <c r="D34" s="57" t="s">
        <v>95</v>
      </c>
      <c r="E34" s="100" t="e">
        <f>VLOOKUP($D34,parus!$A$3:$AA$100,21,0)</f>
        <v>#N/A</v>
      </c>
      <c r="F34" s="58" t="e">
        <f>VLOOKUP($D34,parus!$A$3:$AA$100,23,0)</f>
        <v>#N/A</v>
      </c>
      <c r="G34" s="59" t="str">
        <f>IFERROR(VLOOKUP($C34,regiz!$B:$J,4,0),"")</f>
        <v/>
      </c>
      <c r="H34" s="58" t="str">
        <f>IFERROR(VLOOKUP($C34,regiz!$B:$J,5,0),"")</f>
        <v/>
      </c>
      <c r="I34" s="60" t="e">
        <f t="shared" si="1"/>
        <v>#N/A</v>
      </c>
      <c r="J34" s="61" t="e">
        <f t="shared" si="2"/>
        <v>#N/A</v>
      </c>
      <c r="K34" s="61" t="e">
        <f t="shared" si="3"/>
        <v>#N/A</v>
      </c>
    </row>
    <row r="35" spans="1:11" ht="102.6" customHeight="1" x14ac:dyDescent="0.25">
      <c r="A35" s="56">
        <v>28</v>
      </c>
      <c r="B35" s="102" t="e">
        <f>VLOOKUP($D35,parus!$A:$AA,2,0)</f>
        <v>#N/A</v>
      </c>
      <c r="C35" s="102" t="e">
        <f>VLOOKUP($B35,nsi!$F:$G,2,0)</f>
        <v>#N/A</v>
      </c>
      <c r="D35" s="57" t="s">
        <v>96</v>
      </c>
      <c r="E35" s="100" t="e">
        <f>VLOOKUP($D35,parus!$A$3:$AA$100,21,0)</f>
        <v>#N/A</v>
      </c>
      <c r="F35" s="58" t="e">
        <f>VLOOKUP($D35,parus!$A$3:$AA$100,23,0)</f>
        <v>#N/A</v>
      </c>
      <c r="G35" s="59" t="str">
        <f>IFERROR(VLOOKUP($C35,regiz!$B:$J,4,0),"")</f>
        <v/>
      </c>
      <c r="H35" s="58" t="str">
        <f>IFERROR(VLOOKUP($C35,regiz!$B:$J,5,0),"")</f>
        <v/>
      </c>
      <c r="I35" s="60" t="e">
        <f t="shared" si="1"/>
        <v>#N/A</v>
      </c>
      <c r="J35" s="61" t="e">
        <f t="shared" si="2"/>
        <v>#N/A</v>
      </c>
      <c r="K35" s="61" t="e">
        <f t="shared" si="3"/>
        <v>#N/A</v>
      </c>
    </row>
    <row r="36" spans="1:11" ht="102.6" customHeight="1" thickBot="1" x14ac:dyDescent="0.3">
      <c r="A36" s="64">
        <v>29</v>
      </c>
      <c r="B36" s="103" t="e">
        <f>VLOOKUP($D36,parus!$A:$AA,2,0)</f>
        <v>#N/A</v>
      </c>
      <c r="C36" s="103" t="e">
        <f>VLOOKUP($B36,nsi!$F:$G,2,0)</f>
        <v>#N/A</v>
      </c>
      <c r="D36" s="65" t="s">
        <v>130</v>
      </c>
      <c r="E36" s="100" t="e">
        <f>VLOOKUP($D36,parus!$A$3:$AA$100,21,0)</f>
        <v>#N/A</v>
      </c>
      <c r="F36" s="58" t="e">
        <f>VLOOKUP($D36,parus!$A$3:$AA$100,23,0)</f>
        <v>#N/A</v>
      </c>
      <c r="G36" s="59" t="str">
        <f>IFERROR(VLOOKUP($C36,regiz!$B:$J,4,0),"")</f>
        <v/>
      </c>
      <c r="H36" s="58" t="str">
        <f>IFERROR(VLOOKUP($C36,regiz!$B:$J,5,0),"")</f>
        <v/>
      </c>
      <c r="I36" s="60" t="e">
        <f t="shared" si="1"/>
        <v>#N/A</v>
      </c>
      <c r="J36" s="61" t="e">
        <f t="shared" si="2"/>
        <v>#N/A</v>
      </c>
      <c r="K36" s="61" t="e">
        <f t="shared" ref="K36" si="4">IF(C36=0, "нет в РЕГИЗе","есть")</f>
        <v>#N/A</v>
      </c>
    </row>
    <row r="37" spans="1:11" ht="26.25" customHeight="1" thickBot="1" x14ac:dyDescent="0.3">
      <c r="A37" s="105"/>
      <c r="B37" s="106"/>
      <c r="C37" s="107"/>
      <c r="D37" s="109" t="s">
        <v>97</v>
      </c>
      <c r="E37" s="40" t="e">
        <f>SUM(E38:E51)</f>
        <v>#N/A</v>
      </c>
      <c r="F37" s="40" t="e">
        <f>SUM(F38:F51)</f>
        <v>#N/A</v>
      </c>
      <c r="G37" s="53">
        <f>SUM(G38:G51)</f>
        <v>0</v>
      </c>
      <c r="H37" s="53">
        <f>SUM(H38:H51)</f>
        <v>0</v>
      </c>
      <c r="I37" s="62"/>
      <c r="J37" s="62"/>
      <c r="K37" s="62"/>
    </row>
    <row r="38" spans="1:11" ht="63.6" customHeight="1" x14ac:dyDescent="0.25">
      <c r="A38" s="41">
        <v>30</v>
      </c>
      <c r="B38" s="42" t="e">
        <f>VLOOKUP($D38,parus!$A:$AA,2,0)</f>
        <v>#N/A</v>
      </c>
      <c r="C38" s="42" t="e">
        <f>VLOOKUP($B38,nsi!$F:$G,2,0)</f>
        <v>#N/A</v>
      </c>
      <c r="D38" s="43" t="s">
        <v>98</v>
      </c>
      <c r="E38" s="104" t="e">
        <f>VLOOKUP($D38,parus!$A$3:$AA$100,21,0)</f>
        <v>#N/A</v>
      </c>
      <c r="F38" s="55" t="e">
        <f>VLOOKUP($D38,parus!$A$3:$AA$100,23,0)</f>
        <v>#N/A</v>
      </c>
      <c r="G38" s="45" t="str">
        <f>IFERROR(VLOOKUP($C38,regiz!$B:$J,4,0),"")</f>
        <v/>
      </c>
      <c r="H38" s="44" t="str">
        <f>IFERROR(VLOOKUP($C38,regiz!$B:$J,5,0),"")</f>
        <v/>
      </c>
      <c r="I38" s="46" t="e">
        <f t="shared" si="1"/>
        <v>#N/A</v>
      </c>
      <c r="J38" s="47" t="e">
        <f t="shared" si="2"/>
        <v>#N/A</v>
      </c>
      <c r="K38" s="47" t="e">
        <f>IF(C38=0, "нет в РЕГИЗе","есть")</f>
        <v>#N/A</v>
      </c>
    </row>
    <row r="39" spans="1:11" ht="75" customHeight="1" x14ac:dyDescent="0.25">
      <c r="A39" s="56">
        <v>31</v>
      </c>
      <c r="B39" s="102" t="e">
        <f>VLOOKUP($D39,parus!$A:$AA,2,0)</f>
        <v>#N/A</v>
      </c>
      <c r="C39" s="102" t="e">
        <f>VLOOKUP($B39,nsi!$F:$G,2,0)</f>
        <v>#N/A</v>
      </c>
      <c r="D39" s="57" t="s">
        <v>99</v>
      </c>
      <c r="E39" s="100" t="e">
        <f>VLOOKUP($D39,parus!$A$3:$AA$100,21,0)</f>
        <v>#N/A</v>
      </c>
      <c r="F39" s="58" t="e">
        <f>VLOOKUP($D39,parus!$A$3:$AA$100,23,0)</f>
        <v>#N/A</v>
      </c>
      <c r="G39" s="59" t="str">
        <f>IFERROR(VLOOKUP($C39,regiz!$B:$J,4,0),"")</f>
        <v/>
      </c>
      <c r="H39" s="58" t="str">
        <f>IFERROR(VLOOKUP($C39,regiz!$B:$J,5,0),"")</f>
        <v/>
      </c>
      <c r="I39" s="60" t="e">
        <f t="shared" si="1"/>
        <v>#N/A</v>
      </c>
      <c r="J39" s="61" t="e">
        <f t="shared" si="2"/>
        <v>#N/A</v>
      </c>
      <c r="K39" s="61" t="e">
        <f>IF(C39=0, "нет в РЕГИЗе","есть")</f>
        <v>#N/A</v>
      </c>
    </row>
    <row r="40" spans="1:11" ht="69.75" customHeight="1" x14ac:dyDescent="0.25">
      <c r="A40" s="56">
        <v>32</v>
      </c>
      <c r="B40" s="102" t="e">
        <f>VLOOKUP($D40,parus!$A:$AA,2,0)</f>
        <v>#N/A</v>
      </c>
      <c r="C40" s="102" t="e">
        <f>VLOOKUP($B40,nsi!$F:$G,2,0)</f>
        <v>#N/A</v>
      </c>
      <c r="D40" s="57" t="s">
        <v>100</v>
      </c>
      <c r="E40" s="100" t="e">
        <f>VLOOKUP($D40,parus!$A$3:$AA$100,21,0)</f>
        <v>#N/A</v>
      </c>
      <c r="F40" s="58" t="e">
        <f>VLOOKUP($D40,parus!$A$3:$AA$100,23,0)</f>
        <v>#N/A</v>
      </c>
      <c r="G40" s="59" t="str">
        <f>IFERROR(VLOOKUP($C40,regiz!$B:$J,4,0),"")</f>
        <v/>
      </c>
      <c r="H40" s="58" t="str">
        <f>IFERROR(VLOOKUP($C40,regiz!$B:$J,5,0),"")</f>
        <v/>
      </c>
      <c r="I40" s="60" t="e">
        <f t="shared" si="1"/>
        <v>#N/A</v>
      </c>
      <c r="J40" s="61" t="e">
        <f t="shared" si="2"/>
        <v>#N/A</v>
      </c>
      <c r="K40" s="61" t="e">
        <f>IF(C40=0, "нет в РЕГИЗе","есть")</f>
        <v>#N/A</v>
      </c>
    </row>
    <row r="41" spans="1:11" ht="59.45" customHeight="1" x14ac:dyDescent="0.25">
      <c r="A41" s="56">
        <v>33</v>
      </c>
      <c r="B41" s="102" t="e">
        <f>VLOOKUP($D41,parus!$A:$AA,2,0)</f>
        <v>#N/A</v>
      </c>
      <c r="C41" s="102" t="e">
        <f>VLOOKUP($B41,nsi!$F:$G,2,0)</f>
        <v>#N/A</v>
      </c>
      <c r="D41" s="57" t="s">
        <v>101</v>
      </c>
      <c r="E41" s="100" t="e">
        <f>VLOOKUP($D41,parus!$A$3:$AA$100,21,0)</f>
        <v>#N/A</v>
      </c>
      <c r="F41" s="58" t="e">
        <f>VLOOKUP($D41,parus!$A$3:$AA$100,23,0)</f>
        <v>#N/A</v>
      </c>
      <c r="G41" s="59" t="str">
        <f>IFERROR(VLOOKUP($C41,regiz!$B:$J,4,0),"")</f>
        <v/>
      </c>
      <c r="H41" s="58" t="str">
        <f>IFERROR(VLOOKUP($C41,regiz!$B:$J,5,0),"")</f>
        <v/>
      </c>
      <c r="I41" s="60" t="e">
        <f t="shared" si="1"/>
        <v>#N/A</v>
      </c>
      <c r="J41" s="61" t="e">
        <f t="shared" si="2"/>
        <v>#N/A</v>
      </c>
      <c r="K41" s="61" t="e">
        <f t="shared" ref="K41:K50" si="5">IF(C41=0, "нет в РЕГИЗе","есть")</f>
        <v>#N/A</v>
      </c>
    </row>
    <row r="42" spans="1:11" ht="69.75" customHeight="1" x14ac:dyDescent="0.25">
      <c r="A42" s="56">
        <v>34</v>
      </c>
      <c r="B42" s="102" t="e">
        <f>VLOOKUP($D42,parus!$A:$AA,2,0)</f>
        <v>#N/A</v>
      </c>
      <c r="C42" s="102" t="e">
        <f>VLOOKUP($B42,nsi!$F:$G,2,0)</f>
        <v>#N/A</v>
      </c>
      <c r="D42" s="57" t="s">
        <v>102</v>
      </c>
      <c r="E42" s="100" t="e">
        <f>VLOOKUP($D42,parus!$A$3:$AA$100,21,0)</f>
        <v>#N/A</v>
      </c>
      <c r="F42" s="58" t="e">
        <f>VLOOKUP($D42,parus!$A$3:$AA$100,23,0)</f>
        <v>#N/A</v>
      </c>
      <c r="G42" s="59" t="str">
        <f>IFERROR(VLOOKUP($C42,regiz!$B:$J,4,0),"")</f>
        <v/>
      </c>
      <c r="H42" s="58" t="str">
        <f>IFERROR(VLOOKUP($C42,regiz!$B:$J,5,0),"")</f>
        <v/>
      </c>
      <c r="I42" s="97" t="e">
        <f>IFERROR($E42-$G42,IF(ISBLANK($E42),$G42,$E42))</f>
        <v>#N/A</v>
      </c>
      <c r="J42" s="98" t="e">
        <f>IFERROR($F42-$H42,IF(ISBLANK($F42),$H42,$F42))</f>
        <v>#N/A</v>
      </c>
      <c r="K42" s="61" t="e">
        <f t="shared" si="5"/>
        <v>#N/A</v>
      </c>
    </row>
    <row r="43" spans="1:11" ht="67.5" customHeight="1" x14ac:dyDescent="0.25">
      <c r="A43" s="56">
        <v>35</v>
      </c>
      <c r="B43" s="102" t="e">
        <f>VLOOKUP($D43,parus!$A:$AA,2,0)</f>
        <v>#N/A</v>
      </c>
      <c r="C43" s="102" t="e">
        <f>VLOOKUP($B43,nsi!$F:$G,2,0)</f>
        <v>#N/A</v>
      </c>
      <c r="D43" s="57" t="s">
        <v>103</v>
      </c>
      <c r="E43" s="100" t="e">
        <f>VLOOKUP($D43,parus!$A$3:$AA$100,21,0)</f>
        <v>#N/A</v>
      </c>
      <c r="F43" s="58" t="e">
        <f>VLOOKUP($D43,parus!$A$3:$AA$100,23,0)</f>
        <v>#N/A</v>
      </c>
      <c r="G43" s="59" t="str">
        <f>IFERROR(VLOOKUP($C43,regiz!$B:$J,4,0),"")</f>
        <v/>
      </c>
      <c r="H43" s="58" t="str">
        <f>IFERROR(VLOOKUP($C43,regiz!$B:$J,5,0),"")</f>
        <v/>
      </c>
      <c r="I43" s="60" t="e">
        <f t="shared" si="1"/>
        <v>#N/A</v>
      </c>
      <c r="J43" s="61" t="e">
        <f t="shared" si="2"/>
        <v>#N/A</v>
      </c>
      <c r="K43" s="61" t="e">
        <f t="shared" si="5"/>
        <v>#N/A</v>
      </c>
    </row>
    <row r="44" spans="1:11" ht="69.75" customHeight="1" x14ac:dyDescent="0.25">
      <c r="A44" s="56">
        <v>36</v>
      </c>
      <c r="B44" s="102" t="e">
        <f>VLOOKUP($D44,parus!$A:$AA,2,0)</f>
        <v>#N/A</v>
      </c>
      <c r="C44" s="102" t="e">
        <f>VLOOKUP($B44,nsi!$F:$G,2,0)</f>
        <v>#N/A</v>
      </c>
      <c r="D44" s="57" t="s">
        <v>104</v>
      </c>
      <c r="E44" s="100" t="e">
        <f>VLOOKUP($D44,parus!$A$3:$AA$100,21,0)</f>
        <v>#N/A</v>
      </c>
      <c r="F44" s="58" t="e">
        <f>VLOOKUP($D44,parus!$A$3:$AA$100,23,0)</f>
        <v>#N/A</v>
      </c>
      <c r="G44" s="59" t="str">
        <f>IFERROR(VLOOKUP($C44,regiz!$B:$J,4,0),"")</f>
        <v/>
      </c>
      <c r="H44" s="58" t="str">
        <f>IFERROR(VLOOKUP($C44,regiz!$B:$J,5,0),"")</f>
        <v/>
      </c>
      <c r="I44" s="97" t="e">
        <f>IFERROR($E44-$G44,IF(ISBLANK($E44),$G44,$E44))</f>
        <v>#N/A</v>
      </c>
      <c r="J44" s="98" t="e">
        <f>IFERROR($F44-$H44,IF(ISBLANK($F44),$H44,$F44))</f>
        <v>#N/A</v>
      </c>
      <c r="K44" s="61" t="e">
        <f t="shared" si="5"/>
        <v>#N/A</v>
      </c>
    </row>
    <row r="45" spans="1:11" ht="46.5" customHeight="1" x14ac:dyDescent="0.25">
      <c r="A45" s="56">
        <v>37</v>
      </c>
      <c r="B45" s="102" t="e">
        <f>VLOOKUP($D45,parus!$A:$AA,2,0)</f>
        <v>#N/A</v>
      </c>
      <c r="C45" s="102" t="e">
        <f>VLOOKUP($B45,nsi!$F:$G,2,0)</f>
        <v>#N/A</v>
      </c>
      <c r="D45" s="57" t="s">
        <v>105</v>
      </c>
      <c r="E45" s="100" t="e">
        <f>VLOOKUP($D45,parus!$A$3:$AA$100,21,0)</f>
        <v>#N/A</v>
      </c>
      <c r="F45" s="58" t="e">
        <f>VLOOKUP($D45,parus!$A$3:$AA$100,23,0)</f>
        <v>#N/A</v>
      </c>
      <c r="G45" s="59" t="str">
        <f>IFERROR(VLOOKUP($C45,regiz!$B:$J,4,0),"")</f>
        <v/>
      </c>
      <c r="H45" s="58" t="str">
        <f>IFERROR(VLOOKUP($C45,regiz!$B:$J,5,0),"")</f>
        <v/>
      </c>
      <c r="I45" s="60" t="e">
        <f t="shared" si="1"/>
        <v>#N/A</v>
      </c>
      <c r="J45" s="61" t="e">
        <f t="shared" si="2"/>
        <v>#N/A</v>
      </c>
      <c r="K45" s="61" t="e">
        <f t="shared" si="5"/>
        <v>#N/A</v>
      </c>
    </row>
    <row r="46" spans="1:11" ht="93" customHeight="1" x14ac:dyDescent="0.25">
      <c r="A46" s="56">
        <v>38</v>
      </c>
      <c r="B46" s="102" t="e">
        <f>VLOOKUP($D46,parus!$A:$AA,2,0)</f>
        <v>#N/A</v>
      </c>
      <c r="C46" s="102" t="e">
        <f>VLOOKUP($B46,nsi!$F:$G,2,0)</f>
        <v>#N/A</v>
      </c>
      <c r="D46" s="57" t="s">
        <v>106</v>
      </c>
      <c r="E46" s="100" t="e">
        <f>VLOOKUP($D46,parus!$A$3:$AA$100,21,0)</f>
        <v>#N/A</v>
      </c>
      <c r="F46" s="58" t="e">
        <f>VLOOKUP($D46,parus!$A$3:$AA$100,23,0)</f>
        <v>#N/A</v>
      </c>
      <c r="G46" s="59" t="str">
        <f>IFERROR(VLOOKUP($C46,regiz!$B:$J,4,0),"")</f>
        <v/>
      </c>
      <c r="H46" s="58" t="str">
        <f>IFERROR(VLOOKUP($C46,regiz!$B:$J,5,0),"")</f>
        <v/>
      </c>
      <c r="I46" s="60" t="e">
        <f t="shared" si="1"/>
        <v>#N/A</v>
      </c>
      <c r="J46" s="61" t="e">
        <f t="shared" si="2"/>
        <v>#N/A</v>
      </c>
      <c r="K46" s="61" t="e">
        <f t="shared" si="5"/>
        <v>#N/A</v>
      </c>
    </row>
    <row r="47" spans="1:11" ht="58.9" customHeight="1" x14ac:dyDescent="0.25">
      <c r="A47" s="56">
        <v>39</v>
      </c>
      <c r="B47" s="102" t="e">
        <f>VLOOKUP($D47,parus!$A:$AA,2,0)</f>
        <v>#N/A</v>
      </c>
      <c r="C47" s="102" t="e">
        <f>VLOOKUP($B47,nsi!$F:$G,2,0)</f>
        <v>#N/A</v>
      </c>
      <c r="D47" s="57" t="s">
        <v>107</v>
      </c>
      <c r="E47" s="100" t="e">
        <f>VLOOKUP($D47,parus!$A$3:$AA$100,21,0)</f>
        <v>#N/A</v>
      </c>
      <c r="F47" s="58" t="e">
        <f>VLOOKUP($D47,parus!$A$3:$AA$100,23,0)</f>
        <v>#N/A</v>
      </c>
      <c r="G47" s="59" t="str">
        <f>IFERROR(VLOOKUP($C47,regiz!$B:$J,4,0),"")</f>
        <v/>
      </c>
      <c r="H47" s="58" t="str">
        <f>IFERROR(VLOOKUP($C47,regiz!$B:$J,5,0),"")</f>
        <v/>
      </c>
      <c r="I47" s="60" t="e">
        <f t="shared" si="1"/>
        <v>#N/A</v>
      </c>
      <c r="J47" s="61" t="e">
        <f t="shared" si="2"/>
        <v>#N/A</v>
      </c>
      <c r="K47" s="61" t="e">
        <f t="shared" si="5"/>
        <v>#N/A</v>
      </c>
    </row>
    <row r="48" spans="1:11" ht="69.75" x14ac:dyDescent="0.25">
      <c r="A48" s="56">
        <v>40</v>
      </c>
      <c r="B48" s="102" t="e">
        <f>VLOOKUP($D48,parus!$A:$AA,2,0)</f>
        <v>#N/A</v>
      </c>
      <c r="C48" s="102" t="e">
        <f>VLOOKUP($B48,nsi!$F:$G,2,0)</f>
        <v>#N/A</v>
      </c>
      <c r="D48" s="57" t="s">
        <v>108</v>
      </c>
      <c r="E48" s="100" t="e">
        <f>VLOOKUP($D48,parus!$A$3:$AA$100,21,0)</f>
        <v>#N/A</v>
      </c>
      <c r="F48" s="58" t="e">
        <f>VLOOKUP($D48,parus!$A$3:$AA$100,23,0)</f>
        <v>#N/A</v>
      </c>
      <c r="G48" s="59" t="str">
        <f>IFERROR(VLOOKUP($C48,regiz!$B:$J,4,0),"")</f>
        <v/>
      </c>
      <c r="H48" s="58" t="str">
        <f>IFERROR(VLOOKUP($C48,regiz!$B:$J,5,0),"")</f>
        <v/>
      </c>
      <c r="I48" s="60" t="e">
        <f t="shared" si="1"/>
        <v>#N/A</v>
      </c>
      <c r="J48" s="61" t="e">
        <f t="shared" si="2"/>
        <v>#N/A</v>
      </c>
      <c r="K48" s="61" t="e">
        <f t="shared" si="5"/>
        <v>#N/A</v>
      </c>
    </row>
    <row r="49" spans="1:11" ht="46.5" x14ac:dyDescent="0.25">
      <c r="A49" s="56">
        <v>41</v>
      </c>
      <c r="B49" s="102" t="e">
        <f>VLOOKUP($D49,parus!$A:$AA,2,0)</f>
        <v>#N/A</v>
      </c>
      <c r="C49" s="102" t="e">
        <f>VLOOKUP($B49,nsi!$F:$G,2,0)</f>
        <v>#N/A</v>
      </c>
      <c r="D49" s="57" t="s">
        <v>124</v>
      </c>
      <c r="E49" s="100" t="e">
        <f>VLOOKUP($D49,parus!$A$3:$AA$100,21,0)</f>
        <v>#N/A</v>
      </c>
      <c r="F49" s="58" t="e">
        <f>VLOOKUP($D49,parus!$A$3:$AA$100,23,0)</f>
        <v>#N/A</v>
      </c>
      <c r="G49" s="59" t="str">
        <f>IFERROR(VLOOKUP($C49,regiz!$B:$J,4,0),"")</f>
        <v/>
      </c>
      <c r="H49" s="58" t="str">
        <f>IFERROR(VLOOKUP($C49,regiz!$B:$J,5,0),"")</f>
        <v/>
      </c>
      <c r="I49" s="60" t="e">
        <f t="shared" si="1"/>
        <v>#N/A</v>
      </c>
      <c r="J49" s="61" t="e">
        <f t="shared" si="2"/>
        <v>#N/A</v>
      </c>
      <c r="K49" s="61" t="e">
        <f t="shared" si="5"/>
        <v>#N/A</v>
      </c>
    </row>
    <row r="50" spans="1:11" ht="162.75" x14ac:dyDescent="0.25">
      <c r="A50" s="56">
        <v>42</v>
      </c>
      <c r="B50" s="102" t="e">
        <f>VLOOKUP($D50,parus!$A:$AA,2,0)</f>
        <v>#N/A</v>
      </c>
      <c r="C50" s="102" t="e">
        <f>VLOOKUP($B50,nsi!$F:$G,2,0)</f>
        <v>#N/A</v>
      </c>
      <c r="D50" s="57" t="s">
        <v>125</v>
      </c>
      <c r="E50" s="100" t="e">
        <f>VLOOKUP($D50,parus!$A$3:$AA$100,21,0)</f>
        <v>#N/A</v>
      </c>
      <c r="F50" s="58" t="e">
        <f>VLOOKUP($D50,parus!$A$3:$AA$100,23,0)</f>
        <v>#N/A</v>
      </c>
      <c r="G50" s="59" t="str">
        <f>IFERROR(VLOOKUP($C50,regiz!$B:$J,4,0),"")</f>
        <v/>
      </c>
      <c r="H50" s="58" t="str">
        <f>IFERROR(VLOOKUP($C50,regiz!$B:$J,5,0),"")</f>
        <v/>
      </c>
      <c r="I50" s="60" t="e">
        <f t="shared" si="1"/>
        <v>#N/A</v>
      </c>
      <c r="J50" s="61" t="e">
        <f t="shared" si="2"/>
        <v>#N/A</v>
      </c>
      <c r="K50" s="61" t="e">
        <f t="shared" si="5"/>
        <v>#N/A</v>
      </c>
    </row>
    <row r="51" spans="1:11" ht="70.5" thickBot="1" x14ac:dyDescent="0.3">
      <c r="A51" s="64">
        <v>43</v>
      </c>
      <c r="B51" s="103" t="e">
        <f>VLOOKUP($D51,parus!$A:$AA,2,0)</f>
        <v>#N/A</v>
      </c>
      <c r="C51" s="103" t="e">
        <f>VLOOKUP($B51,nsi!$F:$G,2,0)</f>
        <v>#N/A</v>
      </c>
      <c r="D51" s="65" t="s">
        <v>131</v>
      </c>
      <c r="E51" s="120" t="e">
        <f>VLOOKUP($D51,parus!$A$3:$AA$100,21,0)</f>
        <v>#N/A</v>
      </c>
      <c r="F51" s="50" t="e">
        <f>VLOOKUP($D51,parus!$A$3:$AA$100,23,0)</f>
        <v>#N/A</v>
      </c>
      <c r="G51" s="49" t="str">
        <f>IFERROR(VLOOKUP($C51,regiz!$B:$J,4,0),"")</f>
        <v/>
      </c>
      <c r="H51" s="50" t="str">
        <f>IFERROR(VLOOKUP($C51,regiz!$B:$J,5,0),"")</f>
        <v/>
      </c>
      <c r="I51" s="51" t="e">
        <f t="shared" si="1"/>
        <v>#N/A</v>
      </c>
      <c r="J51" s="52" t="e">
        <f t="shared" si="2"/>
        <v>#N/A</v>
      </c>
      <c r="K51" s="52" t="e">
        <f t="shared" ref="K51" si="6">IF(C51=0, "нет в РЕГИЗе","есть")</f>
        <v>#N/A</v>
      </c>
    </row>
    <row r="52" spans="1:11" ht="26.25" customHeight="1" thickBot="1" x14ac:dyDescent="0.3">
      <c r="A52" s="105"/>
      <c r="B52" s="106"/>
      <c r="C52" s="107"/>
      <c r="D52" s="108" t="s">
        <v>109</v>
      </c>
      <c r="E52" s="63" t="e">
        <f>SUM(E53:E72)</f>
        <v>#N/A</v>
      </c>
      <c r="F52" s="63" t="e">
        <f>SUM(F53:F72)</f>
        <v>#N/A</v>
      </c>
      <c r="G52" s="63">
        <f>SUM(G53:G72)</f>
        <v>0</v>
      </c>
      <c r="H52" s="63">
        <f>SUM(H53:H72)</f>
        <v>0</v>
      </c>
      <c r="I52" s="62"/>
      <c r="J52" s="62"/>
      <c r="K52" s="62"/>
    </row>
    <row r="53" spans="1:11" ht="47.45" customHeight="1" x14ac:dyDescent="0.25">
      <c r="A53" s="41">
        <v>44</v>
      </c>
      <c r="B53" s="42" t="e">
        <f>VLOOKUP($D53,parus!$A:$AA,2,0)</f>
        <v>#N/A</v>
      </c>
      <c r="C53" s="42" t="e">
        <f>VLOOKUP($B53,nsi!$F:$G,2,0)</f>
        <v>#N/A</v>
      </c>
      <c r="D53" s="42" t="s">
        <v>110</v>
      </c>
      <c r="E53" s="114" t="e">
        <f>VLOOKUP($D53,parus!$A$3:$AA$100,21,0)</f>
        <v>#N/A</v>
      </c>
      <c r="F53" s="115" t="e">
        <f>VLOOKUP($D53,parus!$A$3:$AA$100,23,0)</f>
        <v>#N/A</v>
      </c>
      <c r="G53" s="114" t="str">
        <f>IFERROR(VLOOKUP($C53,regiz!$B:$J,4,0),"")</f>
        <v/>
      </c>
      <c r="H53" s="115" t="str">
        <f>IFERROR(VLOOKUP($C53,regiz!$B:$J,5,0),"")</f>
        <v/>
      </c>
      <c r="I53" s="116" t="e">
        <f t="shared" si="1"/>
        <v>#N/A</v>
      </c>
      <c r="J53" s="116" t="e">
        <f t="shared" si="2"/>
        <v>#N/A</v>
      </c>
      <c r="K53" s="47" t="e">
        <f>IF(C53=0, "нет в РЕГИЗе","есть")</f>
        <v>#N/A</v>
      </c>
    </row>
    <row r="54" spans="1:11" ht="40.15" customHeight="1" x14ac:dyDescent="0.25">
      <c r="A54" s="56">
        <v>45</v>
      </c>
      <c r="B54" s="102" t="e">
        <f>VLOOKUP($D54,parus!$A:$AA,2,0)</f>
        <v>#N/A</v>
      </c>
      <c r="C54" s="102" t="e">
        <f>VLOOKUP($B54,nsi!$F:$G,2,0)</f>
        <v>#N/A</v>
      </c>
      <c r="D54" s="102" t="s">
        <v>111</v>
      </c>
      <c r="E54" s="111" t="e">
        <f>VLOOKUP($D54,parus!$A$3:$AA$100,21,0)</f>
        <v>#N/A</v>
      </c>
      <c r="F54" s="112" t="e">
        <f>VLOOKUP($D54,parus!$A$3:$AA$100,23,0)</f>
        <v>#N/A</v>
      </c>
      <c r="G54" s="111" t="str">
        <f>IFERROR(VLOOKUP($C54,regiz!$B:$J,4,0),"")</f>
        <v/>
      </c>
      <c r="H54" s="112" t="str">
        <f>IFERROR(VLOOKUP($C54,regiz!$B:$J,5,0),"")</f>
        <v/>
      </c>
      <c r="I54" s="113" t="e">
        <f t="shared" si="1"/>
        <v>#N/A</v>
      </c>
      <c r="J54" s="113" t="e">
        <f t="shared" si="2"/>
        <v>#N/A</v>
      </c>
      <c r="K54" s="61" t="e">
        <f>IF(C54=0, "нет в РЕГИЗе","есть")</f>
        <v>#N/A</v>
      </c>
    </row>
    <row r="55" spans="1:11" ht="46.15" customHeight="1" x14ac:dyDescent="0.25">
      <c r="A55" s="56">
        <v>46</v>
      </c>
      <c r="B55" s="102" t="e">
        <f>VLOOKUP($D55,parus!$A:$AA,2,0)</f>
        <v>#N/A</v>
      </c>
      <c r="C55" s="102" t="e">
        <f>VLOOKUP($B55,nsi!$F:$G,2,0)</f>
        <v>#N/A</v>
      </c>
      <c r="D55" s="102" t="s">
        <v>112</v>
      </c>
      <c r="E55" s="111" t="e">
        <f>VLOOKUP($D55,parus!$A$3:$AA$100,21,0)</f>
        <v>#N/A</v>
      </c>
      <c r="F55" s="112" t="e">
        <f>VLOOKUP($D55,parus!$A$3:$AA$100,23,0)</f>
        <v>#N/A</v>
      </c>
      <c r="G55" s="111" t="str">
        <f>IFERROR(VLOOKUP($C55,regiz!$B:$J,4,0),"")</f>
        <v/>
      </c>
      <c r="H55" s="112" t="str">
        <f>IFERROR(VLOOKUP($C55,regiz!$B:$J,5,0),"")</f>
        <v/>
      </c>
      <c r="I55" s="113" t="e">
        <f t="shared" si="1"/>
        <v>#N/A</v>
      </c>
      <c r="J55" s="113" t="e">
        <f t="shared" si="2"/>
        <v>#N/A</v>
      </c>
      <c r="K55" s="61" t="e">
        <f>IF(C55=0, "нет в РЕГИЗе","есть")</f>
        <v>#N/A</v>
      </c>
    </row>
    <row r="56" spans="1:11" ht="60" customHeight="1" x14ac:dyDescent="0.25">
      <c r="A56" s="56">
        <v>47</v>
      </c>
      <c r="B56" s="102" t="e">
        <f>VLOOKUP($D56,parus!$A:$AA,2,0)</f>
        <v>#N/A</v>
      </c>
      <c r="C56" s="102" t="e">
        <f>VLOOKUP($B56,nsi!$F:$G,2,0)</f>
        <v>#N/A</v>
      </c>
      <c r="D56" s="102" t="s">
        <v>113</v>
      </c>
      <c r="E56" s="111" t="e">
        <f>VLOOKUP($D56,parus!$A$3:$AA$100,21,0)</f>
        <v>#N/A</v>
      </c>
      <c r="F56" s="112" t="e">
        <f>VLOOKUP($D56,parus!$A$3:$AA$100,23,0)</f>
        <v>#N/A</v>
      </c>
      <c r="G56" s="111" t="str">
        <f>IFERROR(VLOOKUP($C56,regiz!$B:$J,4,0),"")</f>
        <v/>
      </c>
      <c r="H56" s="112" t="str">
        <f>IFERROR(VLOOKUP($C56,regiz!$B:$J,5,0),"")</f>
        <v/>
      </c>
      <c r="I56" s="113" t="e">
        <f t="shared" si="1"/>
        <v>#N/A</v>
      </c>
      <c r="J56" s="113" t="e">
        <f t="shared" si="2"/>
        <v>#N/A</v>
      </c>
      <c r="K56" s="61" t="e">
        <f t="shared" ref="K56:K68" si="7">IF(C56=0, "нет в РЕГИЗе","есть")</f>
        <v>#N/A</v>
      </c>
    </row>
    <row r="57" spans="1:11" ht="46.5" customHeight="1" x14ac:dyDescent="0.25">
      <c r="A57" s="56">
        <v>48</v>
      </c>
      <c r="B57" s="102" t="e">
        <f>VLOOKUP($D57,parus!$A:$AA,2,0)</f>
        <v>#N/A</v>
      </c>
      <c r="C57" s="102" t="e">
        <f>VLOOKUP($B57,nsi!$F:$G,2,0)</f>
        <v>#N/A</v>
      </c>
      <c r="D57" s="102" t="s">
        <v>114</v>
      </c>
      <c r="E57" s="111" t="e">
        <f>VLOOKUP($D57,parus!$A$3:$AA$100,21,0)</f>
        <v>#N/A</v>
      </c>
      <c r="F57" s="112" t="e">
        <f>VLOOKUP($D57,parus!$A$3:$AA$100,23,0)</f>
        <v>#N/A</v>
      </c>
      <c r="G57" s="111" t="str">
        <f>IFERROR(VLOOKUP($C57,regiz!$B:$J,4,0),"")</f>
        <v/>
      </c>
      <c r="H57" s="112" t="str">
        <f>IFERROR(VLOOKUP($C57,regiz!$B:$J,5,0),"")</f>
        <v/>
      </c>
      <c r="I57" s="113" t="e">
        <f t="shared" si="1"/>
        <v>#N/A</v>
      </c>
      <c r="J57" s="113" t="e">
        <f t="shared" si="2"/>
        <v>#N/A</v>
      </c>
      <c r="K57" s="61" t="e">
        <f t="shared" si="7"/>
        <v>#N/A</v>
      </c>
    </row>
    <row r="58" spans="1:11" ht="35.450000000000003" customHeight="1" x14ac:dyDescent="0.25">
      <c r="A58" s="56">
        <v>49</v>
      </c>
      <c r="B58" s="102" t="e">
        <f>VLOOKUP($D58,parus!$A:$AA,2,0)</f>
        <v>#N/A</v>
      </c>
      <c r="C58" s="102" t="e">
        <f>VLOOKUP($B58,nsi!$F:$G,2,0)</f>
        <v>#N/A</v>
      </c>
      <c r="D58" s="102" t="s">
        <v>52</v>
      </c>
      <c r="E58" s="111" t="e">
        <f>VLOOKUP($D58,parus!$A$3:$AA$100,21,0)</f>
        <v>#N/A</v>
      </c>
      <c r="F58" s="112" t="e">
        <f>VLOOKUP($D58,parus!$A$3:$AA$100,23,0)</f>
        <v>#N/A</v>
      </c>
      <c r="G58" s="111" t="str">
        <f>IFERROR(VLOOKUP($C58,regiz!$B:$J,4,0),"")</f>
        <v/>
      </c>
      <c r="H58" s="112" t="str">
        <f>IFERROR(VLOOKUP($C58,regiz!$B:$J,5,0),"")</f>
        <v/>
      </c>
      <c r="I58" s="113" t="e">
        <f t="shared" si="1"/>
        <v>#N/A</v>
      </c>
      <c r="J58" s="113" t="e">
        <f t="shared" si="2"/>
        <v>#N/A</v>
      </c>
      <c r="K58" s="61" t="e">
        <f t="shared" si="7"/>
        <v>#N/A</v>
      </c>
    </row>
    <row r="59" spans="1:11" ht="41.45" customHeight="1" x14ac:dyDescent="0.25">
      <c r="A59" s="56">
        <v>50</v>
      </c>
      <c r="B59" s="102" t="e">
        <f>VLOOKUP($D59,parus!$A:$AA,2,0)</f>
        <v>#N/A</v>
      </c>
      <c r="C59" s="102" t="e">
        <f>VLOOKUP($B59,nsi!$F:$G,2,0)</f>
        <v>#N/A</v>
      </c>
      <c r="D59" s="102" t="s">
        <v>51</v>
      </c>
      <c r="E59" s="111" t="e">
        <f>VLOOKUP($D59,parus!$A$3:$AA$100,21,0)</f>
        <v>#N/A</v>
      </c>
      <c r="F59" s="112" t="e">
        <f>VLOOKUP($D59,parus!$A$3:$AA$100,23,0)</f>
        <v>#N/A</v>
      </c>
      <c r="G59" s="111" t="str">
        <f>IFERROR(VLOOKUP($C59,regiz!$B:$J,4,0),"")</f>
        <v/>
      </c>
      <c r="H59" s="112" t="str">
        <f>IFERROR(VLOOKUP($C59,regiz!$B:$J,5,0),"")</f>
        <v/>
      </c>
      <c r="I59" s="113" t="e">
        <f t="shared" si="1"/>
        <v>#N/A</v>
      </c>
      <c r="J59" s="113" t="e">
        <f t="shared" si="2"/>
        <v>#N/A</v>
      </c>
      <c r="K59" s="61" t="e">
        <f t="shared" si="7"/>
        <v>#N/A</v>
      </c>
    </row>
    <row r="60" spans="1:11" ht="48.6" customHeight="1" x14ac:dyDescent="0.25">
      <c r="A60" s="56">
        <v>51</v>
      </c>
      <c r="B60" s="102" t="e">
        <f>VLOOKUP($D60,parus!$A:$AA,2,0)</f>
        <v>#N/A</v>
      </c>
      <c r="C60" s="102" t="e">
        <f>VLOOKUP($B60,nsi!$F:$G,2,0)</f>
        <v>#N/A</v>
      </c>
      <c r="D60" s="102" t="s">
        <v>115</v>
      </c>
      <c r="E60" s="111" t="e">
        <f>VLOOKUP($D60,parus!$A$3:$AA$100,21,0)</f>
        <v>#N/A</v>
      </c>
      <c r="F60" s="112" t="e">
        <f>VLOOKUP($D60,parus!$A$3:$AA$100,23,0)</f>
        <v>#N/A</v>
      </c>
      <c r="G60" s="111" t="str">
        <f>IFERROR(VLOOKUP($C60,regiz!$B:$J,4,0),"")</f>
        <v/>
      </c>
      <c r="H60" s="112" t="str">
        <f>IFERROR(VLOOKUP($C60,regiz!$B:$J,5,0),"")</f>
        <v/>
      </c>
      <c r="I60" s="113" t="e">
        <f t="shared" si="1"/>
        <v>#N/A</v>
      </c>
      <c r="J60" s="113" t="e">
        <f t="shared" si="2"/>
        <v>#N/A</v>
      </c>
      <c r="K60" s="61" t="e">
        <f t="shared" si="7"/>
        <v>#N/A</v>
      </c>
    </row>
    <row r="61" spans="1:11" ht="40.15" customHeight="1" x14ac:dyDescent="0.25">
      <c r="A61" s="56">
        <v>52</v>
      </c>
      <c r="B61" s="102" t="e">
        <f>VLOOKUP($D61,parus!$A:$AA,2,0)</f>
        <v>#N/A</v>
      </c>
      <c r="C61" s="102" t="e">
        <f>VLOOKUP($B61,nsi!$F:$G,2,0)</f>
        <v>#N/A</v>
      </c>
      <c r="D61" s="102" t="s">
        <v>116</v>
      </c>
      <c r="E61" s="111" t="e">
        <f>VLOOKUP($D61,parus!$A$3:$AA$100,21,0)</f>
        <v>#N/A</v>
      </c>
      <c r="F61" s="112" t="e">
        <f>VLOOKUP($D61,parus!$A$3:$AA$100,23,0)</f>
        <v>#N/A</v>
      </c>
      <c r="G61" s="111" t="str">
        <f>IFERROR(VLOOKUP($C61,regiz!$B:$J,4,0),"")</f>
        <v/>
      </c>
      <c r="H61" s="112" t="str">
        <f>IFERROR(VLOOKUP($C61,regiz!$B:$J,5,0),"")</f>
        <v/>
      </c>
      <c r="I61" s="113" t="e">
        <f t="shared" si="1"/>
        <v>#N/A</v>
      </c>
      <c r="J61" s="113" t="e">
        <f t="shared" si="2"/>
        <v>#N/A</v>
      </c>
      <c r="K61" s="61" t="e">
        <f t="shared" si="7"/>
        <v>#N/A</v>
      </c>
    </row>
    <row r="62" spans="1:11" ht="37.9" customHeight="1" x14ac:dyDescent="0.25">
      <c r="A62" s="56">
        <v>53</v>
      </c>
      <c r="B62" s="102" t="e">
        <f>VLOOKUP($D62,parus!$A:$AA,2,0)</f>
        <v>#N/A</v>
      </c>
      <c r="C62" s="102" t="e">
        <f>VLOOKUP($B62,nsi!$F:$G,2,0)</f>
        <v>#N/A</v>
      </c>
      <c r="D62" s="102" t="s">
        <v>53</v>
      </c>
      <c r="E62" s="111" t="e">
        <f>VLOOKUP($D62,parus!$A$3:$AA$100,21,0)</f>
        <v>#N/A</v>
      </c>
      <c r="F62" s="112" t="e">
        <f>VLOOKUP($D62,parus!$A$3:$AA$100,23,0)</f>
        <v>#N/A</v>
      </c>
      <c r="G62" s="111" t="str">
        <f>IFERROR(VLOOKUP($C62,regiz!$B:$J,4,0),"")</f>
        <v/>
      </c>
      <c r="H62" s="112" t="str">
        <f>IFERROR(VLOOKUP($C62,regiz!$B:$J,5,0),"")</f>
        <v/>
      </c>
      <c r="I62" s="113" t="e">
        <f t="shared" si="1"/>
        <v>#N/A</v>
      </c>
      <c r="J62" s="113" t="e">
        <f t="shared" si="2"/>
        <v>#N/A</v>
      </c>
      <c r="K62" s="61" t="e">
        <f t="shared" si="7"/>
        <v>#N/A</v>
      </c>
    </row>
    <row r="63" spans="1:11" ht="37.9" customHeight="1" x14ac:dyDescent="0.25">
      <c r="A63" s="56">
        <v>54</v>
      </c>
      <c r="B63" s="102" t="e">
        <f>VLOOKUP($D63,parus!$A:$AA,2,0)</f>
        <v>#N/A</v>
      </c>
      <c r="C63" s="102" t="e">
        <f>VLOOKUP($B63,nsi!$F:$G,2,0)</f>
        <v>#N/A</v>
      </c>
      <c r="D63" s="102" t="s">
        <v>117</v>
      </c>
      <c r="E63" s="111" t="e">
        <f>VLOOKUP($D63,parus!$A$3:$AA$100,21,0)</f>
        <v>#N/A</v>
      </c>
      <c r="F63" s="112" t="e">
        <f>VLOOKUP($D63,parus!$A$3:$AA$100,23,0)</f>
        <v>#N/A</v>
      </c>
      <c r="G63" s="111" t="str">
        <f>IFERROR(VLOOKUP($C63,regiz!$B:$J,4,0),"")</f>
        <v/>
      </c>
      <c r="H63" s="112" t="str">
        <f>IFERROR(VLOOKUP($C63,regiz!$B:$J,5,0),"")</f>
        <v/>
      </c>
      <c r="I63" s="113" t="e">
        <f t="shared" si="1"/>
        <v>#N/A</v>
      </c>
      <c r="J63" s="113" t="e">
        <f t="shared" si="2"/>
        <v>#N/A</v>
      </c>
      <c r="K63" s="61" t="e">
        <f t="shared" si="7"/>
        <v>#N/A</v>
      </c>
    </row>
    <row r="64" spans="1:11" ht="37.9" customHeight="1" x14ac:dyDescent="0.25">
      <c r="A64" s="56">
        <v>55</v>
      </c>
      <c r="B64" s="102" t="e">
        <f>VLOOKUP($D64,parus!$A:$AA,2,0)</f>
        <v>#N/A</v>
      </c>
      <c r="C64" s="102" t="e">
        <f>VLOOKUP($B64,nsi!$F:$G,2,0)</f>
        <v>#N/A</v>
      </c>
      <c r="D64" s="102" t="s">
        <v>118</v>
      </c>
      <c r="E64" s="111" t="e">
        <f>VLOOKUP($D64,parus!$A$3:$AA$100,21,0)</f>
        <v>#N/A</v>
      </c>
      <c r="F64" s="112" t="e">
        <f>VLOOKUP($D64,parus!$A$3:$AA$100,23,0)</f>
        <v>#N/A</v>
      </c>
      <c r="G64" s="111" t="str">
        <f>IFERROR(VLOOKUP($C64,regiz!$B:$J,4,0),"")</f>
        <v/>
      </c>
      <c r="H64" s="112" t="str">
        <f>IFERROR(VLOOKUP($C64,regiz!$B:$J,5,0),"")</f>
        <v/>
      </c>
      <c r="I64" s="113" t="e">
        <f t="shared" si="1"/>
        <v>#N/A</v>
      </c>
      <c r="J64" s="113" t="e">
        <f t="shared" si="2"/>
        <v>#N/A</v>
      </c>
      <c r="K64" s="61" t="e">
        <f t="shared" si="7"/>
        <v>#N/A</v>
      </c>
    </row>
    <row r="65" spans="1:11" ht="46.9" customHeight="1" x14ac:dyDescent="0.25">
      <c r="A65" s="56">
        <v>56</v>
      </c>
      <c r="B65" s="102" t="e">
        <f>VLOOKUP($D65,parus!$A:$AA,2,0)</f>
        <v>#N/A</v>
      </c>
      <c r="C65" s="102" t="e">
        <f>VLOOKUP($B65,nsi!$F:$G,2,0)</f>
        <v>#N/A</v>
      </c>
      <c r="D65" s="102" t="s">
        <v>119</v>
      </c>
      <c r="E65" s="111" t="e">
        <f>VLOOKUP($D65,parus!$A$3:$AA$100,21,0)</f>
        <v>#N/A</v>
      </c>
      <c r="F65" s="112" t="e">
        <f>VLOOKUP($D65,parus!$A$3:$AA$100,23,0)</f>
        <v>#N/A</v>
      </c>
      <c r="G65" s="111" t="str">
        <f>IFERROR(VLOOKUP($C65,regiz!$B:$J,4,0),"")</f>
        <v/>
      </c>
      <c r="H65" s="112" t="str">
        <f>IFERROR(VLOOKUP($C65,regiz!$B:$J,5,0),"")</f>
        <v/>
      </c>
      <c r="I65" s="113" t="e">
        <f t="shared" si="1"/>
        <v>#N/A</v>
      </c>
      <c r="J65" s="113" t="e">
        <f t="shared" si="2"/>
        <v>#N/A</v>
      </c>
      <c r="K65" s="61" t="e">
        <f t="shared" si="7"/>
        <v>#N/A</v>
      </c>
    </row>
    <row r="66" spans="1:11" ht="42.6" customHeight="1" x14ac:dyDescent="0.25">
      <c r="A66" s="56">
        <v>57</v>
      </c>
      <c r="B66" s="102" t="e">
        <f>VLOOKUP($D66,parus!$A:$AA,2,0)</f>
        <v>#N/A</v>
      </c>
      <c r="C66" s="102" t="e">
        <f>VLOOKUP($B66,nsi!$F:$G,2,0)</f>
        <v>#N/A</v>
      </c>
      <c r="D66" s="102" t="s">
        <v>120</v>
      </c>
      <c r="E66" s="111" t="e">
        <f>VLOOKUP($D66,parus!$A$3:$AA$100,21,0)</f>
        <v>#N/A</v>
      </c>
      <c r="F66" s="112" t="e">
        <f>VLOOKUP($D66,parus!$A$3:$AA$100,23,0)</f>
        <v>#N/A</v>
      </c>
      <c r="G66" s="111" t="str">
        <f>IFERROR(VLOOKUP($C66,regiz!$B:$J,4,0),"")</f>
        <v/>
      </c>
      <c r="H66" s="112" t="str">
        <f>IFERROR(VLOOKUP($C66,regiz!$B:$J,5,0),"")</f>
        <v/>
      </c>
      <c r="I66" s="113" t="e">
        <f t="shared" si="1"/>
        <v>#N/A</v>
      </c>
      <c r="J66" s="113" t="e">
        <f t="shared" si="2"/>
        <v>#N/A</v>
      </c>
      <c r="K66" s="61" t="e">
        <f t="shared" si="7"/>
        <v>#N/A</v>
      </c>
    </row>
    <row r="67" spans="1:11" ht="35.450000000000003" customHeight="1" x14ac:dyDescent="0.25">
      <c r="A67" s="56">
        <v>58</v>
      </c>
      <c r="B67" s="102" t="e">
        <f>VLOOKUP($D67,parus!$A:$AA,2,0)</f>
        <v>#N/A</v>
      </c>
      <c r="C67" s="102" t="s">
        <v>129</v>
      </c>
      <c r="D67" s="102" t="s">
        <v>121</v>
      </c>
      <c r="E67" s="111" t="e">
        <f>VLOOKUP($D67,parus!$A$3:$AA$100,21,0)</f>
        <v>#N/A</v>
      </c>
      <c r="F67" s="112" t="e">
        <f>VLOOKUP($D67,parus!$A$3:$AA$100,23,0)</f>
        <v>#N/A</v>
      </c>
      <c r="G67" s="111" t="str">
        <f>IFERROR(VLOOKUP($C67,regiz!$B:$J,4,0),"")</f>
        <v/>
      </c>
      <c r="H67" s="112" t="str">
        <f>IFERROR(VLOOKUP($C67,regiz!$B:$J,5,0),"")</f>
        <v/>
      </c>
      <c r="I67" s="113" t="e">
        <f t="shared" si="1"/>
        <v>#N/A</v>
      </c>
      <c r="J67" s="113" t="e">
        <f t="shared" si="2"/>
        <v>#N/A</v>
      </c>
      <c r="K67" s="61" t="str">
        <f t="shared" si="7"/>
        <v>есть</v>
      </c>
    </row>
    <row r="68" spans="1:11" ht="50.45" customHeight="1" x14ac:dyDescent="0.25">
      <c r="A68" s="56">
        <v>59</v>
      </c>
      <c r="B68" s="102" t="e">
        <f>VLOOKUP($D68,parus!$A:$AA,2,0)</f>
        <v>#N/A</v>
      </c>
      <c r="C68" s="102" t="e">
        <f>VLOOKUP($B68,nsi!$F:$G,2,0)</f>
        <v>#N/A</v>
      </c>
      <c r="D68" s="102" t="s">
        <v>122</v>
      </c>
      <c r="E68" s="111" t="e">
        <f>VLOOKUP($D68,parus!$A$3:$AA$100,21,0)</f>
        <v>#N/A</v>
      </c>
      <c r="F68" s="112" t="e">
        <f>VLOOKUP($D68,parus!$A$3:$AA$100,23,0)</f>
        <v>#N/A</v>
      </c>
      <c r="G68" s="111" t="str">
        <f>IFERROR(VLOOKUP($C68,regiz!$B:$J,4,0),"")</f>
        <v/>
      </c>
      <c r="H68" s="112" t="str">
        <f>IFERROR(VLOOKUP($C68,regiz!$B:$J,5,0),"")</f>
        <v/>
      </c>
      <c r="I68" s="113" t="e">
        <f t="shared" si="1"/>
        <v>#N/A</v>
      </c>
      <c r="J68" s="113" t="e">
        <f t="shared" si="2"/>
        <v>#N/A</v>
      </c>
      <c r="K68" s="61" t="e">
        <f t="shared" si="7"/>
        <v>#N/A</v>
      </c>
    </row>
    <row r="69" spans="1:11" ht="50.45" customHeight="1" x14ac:dyDescent="0.25">
      <c r="A69" s="56">
        <v>60</v>
      </c>
      <c r="B69" s="102" t="e">
        <f>VLOOKUP($D69,parus!$A:$AA,2,0)</f>
        <v>#N/A</v>
      </c>
      <c r="C69" s="102" t="e">
        <f>VLOOKUP($B69,nsi!$F:$G,2,0)</f>
        <v>#N/A</v>
      </c>
      <c r="D69" s="102" t="s">
        <v>54</v>
      </c>
      <c r="E69" s="111" t="e">
        <f>VLOOKUP($D69,parus!$A$3:$AA$100,21,0)</f>
        <v>#N/A</v>
      </c>
      <c r="F69" s="112" t="e">
        <f>VLOOKUP($D69,parus!$A$3:$AA$100,23,0)</f>
        <v>#N/A</v>
      </c>
      <c r="G69" s="111" t="str">
        <f>IFERROR(VLOOKUP($C69,regiz!$B:$J,4,0),"")</f>
        <v/>
      </c>
      <c r="H69" s="112" t="str">
        <f>IFERROR(VLOOKUP($C69,regiz!$B:$J,5,0),"")</f>
        <v/>
      </c>
      <c r="I69" s="113" t="e">
        <f t="shared" si="1"/>
        <v>#N/A</v>
      </c>
      <c r="J69" s="113" t="e">
        <f t="shared" si="2"/>
        <v>#N/A</v>
      </c>
      <c r="K69" s="61" t="e">
        <f t="shared" ref="K69" si="8">IF(C69=0, "нет в РЕГИЗе","есть")</f>
        <v>#N/A</v>
      </c>
    </row>
    <row r="70" spans="1:11" ht="50.45" customHeight="1" x14ac:dyDescent="0.25">
      <c r="A70" s="56">
        <v>61</v>
      </c>
      <c r="B70" s="102" t="e">
        <f>VLOOKUP($D70,parus!$A:$AA,2,0)</f>
        <v>#N/A</v>
      </c>
      <c r="C70" s="102" t="e">
        <f>VLOOKUP($B70,nsi!$F:$G,2,0)</f>
        <v>#N/A</v>
      </c>
      <c r="D70" s="102" t="s">
        <v>123</v>
      </c>
      <c r="E70" s="111" t="e">
        <f>VLOOKUP($D70,parus!$A$3:$AA$100,21,0)</f>
        <v>#N/A</v>
      </c>
      <c r="F70" s="112" t="e">
        <f>VLOOKUP($D70,parus!$A$3:$AA$100,23,0)</f>
        <v>#N/A</v>
      </c>
      <c r="G70" s="111" t="str">
        <f>IFERROR(VLOOKUP($C70,regiz!$B:$J,4,0),"")</f>
        <v/>
      </c>
      <c r="H70" s="112" t="str">
        <f>IFERROR(VLOOKUP($C70,regiz!$B:$J,5,0),"")</f>
        <v/>
      </c>
      <c r="I70" s="113" t="e">
        <f t="shared" si="1"/>
        <v>#N/A</v>
      </c>
      <c r="J70" s="113" t="e">
        <f t="shared" si="2"/>
        <v>#N/A</v>
      </c>
      <c r="K70" s="61" t="e">
        <f t="shared" ref="K70" si="9">IF(C70=0, "нет в РЕГИЗе","есть")</f>
        <v>#N/A</v>
      </c>
    </row>
    <row r="71" spans="1:11" ht="50.45" customHeight="1" x14ac:dyDescent="0.25">
      <c r="A71" s="56">
        <v>62</v>
      </c>
      <c r="B71" s="102" t="e">
        <f>VLOOKUP($D71,parus!$A:$AA,2,0)</f>
        <v>#N/A</v>
      </c>
      <c r="C71" s="102" t="e">
        <f>VLOOKUP($B71,nsi!$F:$G,2,0)</f>
        <v>#N/A</v>
      </c>
      <c r="D71" s="102" t="s">
        <v>126</v>
      </c>
      <c r="E71" s="111" t="e">
        <f>VLOOKUP($D71,parus!$A$3:$AA$100,21,0)</f>
        <v>#N/A</v>
      </c>
      <c r="F71" s="112" t="e">
        <f>VLOOKUP($D71,parus!$A$3:$AA$100,23,0)</f>
        <v>#N/A</v>
      </c>
      <c r="G71" s="111" t="str">
        <f>IFERROR(VLOOKUP($C71,regiz!$B:$J,4,0),"")</f>
        <v/>
      </c>
      <c r="H71" s="112" t="str">
        <f>IFERROR(VLOOKUP($C71,regiz!$B:$J,5,0),"")</f>
        <v/>
      </c>
      <c r="I71" s="113" t="e">
        <f t="shared" si="1"/>
        <v>#N/A</v>
      </c>
      <c r="J71" s="113" t="e">
        <f t="shared" si="2"/>
        <v>#N/A</v>
      </c>
      <c r="K71" s="61" t="e">
        <f t="shared" ref="K71" si="10">IF(C71=0, "нет в РЕГИЗе","есть")</f>
        <v>#N/A</v>
      </c>
    </row>
    <row r="72" spans="1:11" ht="54" customHeight="1" thickBot="1" x14ac:dyDescent="0.3">
      <c r="A72" s="64">
        <v>63</v>
      </c>
      <c r="B72" s="103" t="e">
        <f>VLOOKUP($D72,parus!$A:$AA,2,0)</f>
        <v>#N/A</v>
      </c>
      <c r="C72" s="103" t="s">
        <v>128</v>
      </c>
      <c r="D72" s="103" t="s">
        <v>127</v>
      </c>
      <c r="E72" s="117" t="e">
        <f>VLOOKUP($D72,parus!$A$3:$AA$100,21,0)</f>
        <v>#N/A</v>
      </c>
      <c r="F72" s="118" t="e">
        <f>VLOOKUP($D72,parus!$A$3:$AA$100,23,0)</f>
        <v>#N/A</v>
      </c>
      <c r="G72" s="117" t="str">
        <f>IFERROR(VLOOKUP($C72,regiz!$B:$J,4,0),"")</f>
        <v/>
      </c>
      <c r="H72" s="118" t="str">
        <f>IFERROR(VLOOKUP($C72,regiz!$B:$J,5,0),"")</f>
        <v/>
      </c>
      <c r="I72" s="119" t="e">
        <f t="shared" si="1"/>
        <v>#N/A</v>
      </c>
      <c r="J72" s="119" t="e">
        <f t="shared" si="2"/>
        <v>#N/A</v>
      </c>
      <c r="K72" s="52" t="str">
        <f>IF(C72=0, "нет в РЕГИЗе","есть")</f>
        <v>есть</v>
      </c>
    </row>
  </sheetData>
  <autoFilter ref="A3:K3"/>
  <mergeCells count="6">
    <mergeCell ref="I1:K1"/>
    <mergeCell ref="A4:D4"/>
    <mergeCell ref="A5:D5"/>
    <mergeCell ref="A6:D6"/>
    <mergeCell ref="E1:F1"/>
    <mergeCell ref="G1:H1"/>
  </mergeCells>
  <pageMargins left="0.7" right="0.7" top="0.75" bottom="0.75" header="0.3" footer="0.3"/>
  <pageSetup scale="10" fitToHeight="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P59"/>
  <sheetViews>
    <sheetView zoomScale="45" zoomScaleNormal="45" workbookViewId="0">
      <pane ySplit="3" topLeftCell="A4" activePane="bottomLeft" state="frozen"/>
      <selection activeCell="X1" sqref="X1"/>
      <selection pane="bottomLeft" activeCell="N36" sqref="N36"/>
    </sheetView>
  </sheetViews>
  <sheetFormatPr defaultColWidth="9.140625" defaultRowHeight="19.5" x14ac:dyDescent="0.3"/>
  <cols>
    <col min="1" max="1" width="41" style="8" customWidth="1"/>
    <col min="2" max="2" width="18.42578125" style="7" customWidth="1"/>
    <col min="3" max="25" width="27.28515625" style="7" customWidth="1"/>
    <col min="26" max="26" width="24.140625" style="7" customWidth="1"/>
    <col min="27" max="27" width="25.7109375" style="7" customWidth="1"/>
    <col min="28" max="28" width="40.7109375" style="17" customWidth="1"/>
    <col min="29" max="30" width="15.7109375" style="24" customWidth="1"/>
    <col min="31" max="31" width="1.7109375" style="23" customWidth="1"/>
    <col min="32" max="42" width="15.7109375" style="24" customWidth="1"/>
    <col min="43" max="43" width="9.140625" style="7" customWidth="1"/>
    <col min="44" max="16384" width="9.140625" style="7"/>
  </cols>
  <sheetData>
    <row r="1" spans="1:42" ht="54.6" customHeight="1" x14ac:dyDescent="0.25">
      <c r="A1" s="154" t="s">
        <v>0</v>
      </c>
      <c r="B1" s="153" t="s">
        <v>21</v>
      </c>
      <c r="C1" s="155" t="s">
        <v>1</v>
      </c>
      <c r="D1" s="156" t="s">
        <v>2</v>
      </c>
      <c r="E1" s="157" t="s">
        <v>3</v>
      </c>
      <c r="F1" s="143" t="s">
        <v>4</v>
      </c>
      <c r="G1" s="144"/>
      <c r="H1" s="144"/>
      <c r="I1" s="144"/>
      <c r="J1" s="144"/>
      <c r="K1" s="144"/>
      <c r="L1" s="144"/>
      <c r="M1" s="144"/>
      <c r="N1" s="144"/>
      <c r="O1" s="138"/>
      <c r="P1" s="145" t="s">
        <v>22</v>
      </c>
      <c r="Q1" s="145" t="s">
        <v>23</v>
      </c>
      <c r="R1" s="145" t="s">
        <v>24</v>
      </c>
      <c r="S1" s="138"/>
      <c r="T1" s="147" t="s">
        <v>7</v>
      </c>
      <c r="U1" s="138"/>
      <c r="V1" s="148" t="s">
        <v>8</v>
      </c>
      <c r="W1" s="138"/>
      <c r="X1" s="149" t="s">
        <v>25</v>
      </c>
      <c r="Y1" s="138"/>
      <c r="Z1" s="146" t="s">
        <v>26</v>
      </c>
      <c r="AA1" s="146" t="s">
        <v>27</v>
      </c>
      <c r="AB1" s="152" t="s">
        <v>28</v>
      </c>
      <c r="AC1" s="140" t="s">
        <v>29</v>
      </c>
      <c r="AD1" s="30" t="s">
        <v>30</v>
      </c>
      <c r="AE1" s="150"/>
      <c r="AF1" s="141" t="s">
        <v>1</v>
      </c>
      <c r="AG1" s="142" t="s">
        <v>2</v>
      </c>
      <c r="AH1" s="135" t="s">
        <v>3</v>
      </c>
      <c r="AI1" s="137" t="s">
        <v>5</v>
      </c>
      <c r="AJ1" s="137" t="s">
        <v>6</v>
      </c>
      <c r="AK1" s="137" t="s">
        <v>24</v>
      </c>
      <c r="AL1" s="138"/>
      <c r="AM1" s="25" t="s">
        <v>7</v>
      </c>
      <c r="AN1" s="139" t="s">
        <v>8</v>
      </c>
      <c r="AO1" s="138"/>
      <c r="AP1" s="26" t="s">
        <v>31</v>
      </c>
    </row>
    <row r="2" spans="1:42" ht="94.5" customHeight="1" x14ac:dyDescent="0.25">
      <c r="A2" s="136"/>
      <c r="B2" s="136"/>
      <c r="C2" s="136"/>
      <c r="D2" s="136"/>
      <c r="E2" s="136"/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32</v>
      </c>
      <c r="M2" s="10" t="s">
        <v>33</v>
      </c>
      <c r="N2" s="10" t="s">
        <v>15</v>
      </c>
      <c r="O2" s="10" t="s">
        <v>16</v>
      </c>
      <c r="P2" s="136"/>
      <c r="Q2" s="136"/>
      <c r="R2" s="11" t="s">
        <v>17</v>
      </c>
      <c r="S2" s="11" t="s">
        <v>18</v>
      </c>
      <c r="T2" s="12" t="s">
        <v>17</v>
      </c>
      <c r="U2" s="12" t="s">
        <v>19</v>
      </c>
      <c r="V2" s="13" t="s">
        <v>17</v>
      </c>
      <c r="W2" s="13" t="s">
        <v>19</v>
      </c>
      <c r="X2" s="32" t="s">
        <v>17</v>
      </c>
      <c r="Y2" s="32" t="s">
        <v>19</v>
      </c>
      <c r="Z2" s="136"/>
      <c r="AA2" s="136"/>
      <c r="AB2" s="136"/>
      <c r="AC2" s="136"/>
      <c r="AD2" s="30" t="s">
        <v>34</v>
      </c>
      <c r="AE2" s="151"/>
      <c r="AF2" s="136"/>
      <c r="AG2" s="136"/>
      <c r="AH2" s="136"/>
      <c r="AI2" s="136"/>
      <c r="AJ2" s="136"/>
      <c r="AK2" s="18" t="s">
        <v>17</v>
      </c>
      <c r="AL2" s="18" t="s">
        <v>19</v>
      </c>
      <c r="AM2" s="19" t="s">
        <v>17</v>
      </c>
      <c r="AN2" s="20" t="s">
        <v>17</v>
      </c>
      <c r="AO2" s="20" t="s">
        <v>19</v>
      </c>
      <c r="AP2" s="21" t="s">
        <v>17</v>
      </c>
    </row>
    <row r="3" spans="1:42" ht="31.15" customHeight="1" x14ac:dyDescent="0.25">
      <c r="A3" s="14" t="s">
        <v>20</v>
      </c>
      <c r="B3" s="31"/>
      <c r="C3" s="15">
        <f t="shared" ref="C3:AA3" si="0">SUM(C4:C59)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 t="shared" si="0"/>
        <v>0</v>
      </c>
      <c r="P3" s="15">
        <f t="shared" si="0"/>
        <v>0</v>
      </c>
      <c r="Q3" s="15">
        <f t="shared" si="0"/>
        <v>0</v>
      </c>
      <c r="R3" s="15">
        <f t="shared" si="0"/>
        <v>0</v>
      </c>
      <c r="S3" s="15">
        <f t="shared" si="0"/>
        <v>0</v>
      </c>
      <c r="T3" s="15">
        <f t="shared" si="0"/>
        <v>0</v>
      </c>
      <c r="U3" s="15">
        <f t="shared" si="0"/>
        <v>0</v>
      </c>
      <c r="V3" s="15">
        <f t="shared" si="0"/>
        <v>0</v>
      </c>
      <c r="W3" s="15">
        <f t="shared" si="0"/>
        <v>0</v>
      </c>
      <c r="X3" s="15">
        <f t="shared" si="0"/>
        <v>0</v>
      </c>
      <c r="Y3" s="15">
        <f t="shared" si="0"/>
        <v>0</v>
      </c>
      <c r="Z3" s="15">
        <f t="shared" si="0"/>
        <v>0</v>
      </c>
      <c r="AA3" s="15">
        <f t="shared" si="0"/>
        <v>0</v>
      </c>
      <c r="AC3" s="29">
        <f t="shared" ref="AC3" si="1">IF(S3&lt;=U3,0,1)</f>
        <v>0</v>
      </c>
      <c r="AD3" s="29">
        <f t="shared" ref="AD3" si="2">W3-Y3</f>
        <v>0</v>
      </c>
      <c r="AE3" s="136"/>
      <c r="AF3" s="27">
        <f t="shared" ref="AF3" si="3">IF(C3&gt;=U3,0,1)</f>
        <v>0</v>
      </c>
      <c r="AG3" s="27" t="e">
        <f>D3-#REF!</f>
        <v>#REF!</v>
      </c>
      <c r="AH3" s="27">
        <f t="shared" ref="AH3" si="4">E3-SUM(F3:O3)</f>
        <v>0</v>
      </c>
      <c r="AI3" s="27"/>
      <c r="AJ3" s="27"/>
      <c r="AK3" s="27" t="e">
        <f>R3-S3-#REF!</f>
        <v>#REF!</v>
      </c>
      <c r="AL3" s="27">
        <f t="shared" ref="AL3" si="5">IF(S3&lt;=U3,0,1)</f>
        <v>0</v>
      </c>
      <c r="AM3" s="27" t="e">
        <f>T3-U3-#REF!</f>
        <v>#REF!</v>
      </c>
      <c r="AN3" s="27" t="e">
        <f>V3-W3-#REF!</f>
        <v>#REF!</v>
      </c>
      <c r="AO3" s="27">
        <f t="shared" ref="AO3" si="6">IF(W3&gt;=Y3,0,1)</f>
        <v>0</v>
      </c>
      <c r="AP3" s="27" t="e">
        <f>X3-Y3-#REF!</f>
        <v>#REF!</v>
      </c>
    </row>
    <row r="4" spans="1:42" ht="19.5" customHeight="1" x14ac:dyDescent="0.3">
      <c r="A4" s="16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C4" s="29"/>
      <c r="AD4" s="29"/>
      <c r="AE4" s="22"/>
      <c r="AF4" s="28"/>
      <c r="AG4" s="28"/>
      <c r="AH4" s="27"/>
      <c r="AI4" s="29"/>
      <c r="AJ4" s="29"/>
      <c r="AK4" s="29"/>
      <c r="AL4" s="27"/>
      <c r="AM4" s="29"/>
      <c r="AN4" s="29"/>
      <c r="AO4" s="27"/>
      <c r="AP4" s="29"/>
    </row>
    <row r="5" spans="1:42" ht="19.5" customHeight="1" x14ac:dyDescent="0.3">
      <c r="A5" s="2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C5" s="29"/>
      <c r="AD5" s="29"/>
      <c r="AE5" s="22"/>
      <c r="AF5" s="28"/>
      <c r="AG5" s="28"/>
      <c r="AH5" s="27"/>
      <c r="AI5" s="29"/>
      <c r="AJ5" s="29"/>
      <c r="AK5" s="29"/>
      <c r="AL5" s="27"/>
      <c r="AM5" s="29"/>
      <c r="AN5" s="29"/>
      <c r="AO5" s="27"/>
      <c r="AP5" s="29"/>
    </row>
    <row r="6" spans="1:42" ht="19.5" customHeight="1" x14ac:dyDescent="0.3">
      <c r="A6" s="2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C6" s="29"/>
      <c r="AD6" s="29"/>
      <c r="AE6" s="22"/>
      <c r="AF6" s="28"/>
      <c r="AG6" s="28"/>
      <c r="AH6" s="27"/>
      <c r="AI6" s="29"/>
      <c r="AJ6" s="29"/>
      <c r="AK6" s="29"/>
      <c r="AL6" s="27"/>
      <c r="AM6" s="29"/>
      <c r="AN6" s="29"/>
      <c r="AO6" s="27"/>
      <c r="AP6" s="29"/>
    </row>
    <row r="7" spans="1:42" ht="19.5" customHeight="1" x14ac:dyDescent="0.3">
      <c r="A7" s="2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C7" s="29"/>
      <c r="AD7" s="29"/>
      <c r="AE7" s="22"/>
      <c r="AF7" s="28"/>
      <c r="AG7" s="28"/>
      <c r="AH7" s="27"/>
      <c r="AI7" s="29"/>
      <c r="AJ7" s="29"/>
      <c r="AK7" s="29"/>
      <c r="AL7" s="27"/>
      <c r="AM7" s="29"/>
      <c r="AN7" s="29"/>
      <c r="AO7" s="27"/>
      <c r="AP7" s="29"/>
    </row>
    <row r="8" spans="1:42" ht="19.5" customHeight="1" x14ac:dyDescent="0.3">
      <c r="A8" s="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C8" s="29"/>
      <c r="AD8" s="29"/>
      <c r="AE8" s="22"/>
      <c r="AF8" s="28"/>
      <c r="AG8" s="28"/>
      <c r="AH8" s="27"/>
      <c r="AI8" s="29"/>
      <c r="AJ8" s="29"/>
      <c r="AK8" s="29"/>
      <c r="AL8" s="27"/>
      <c r="AM8" s="29"/>
      <c r="AN8" s="29"/>
      <c r="AO8" s="27"/>
      <c r="AP8" s="29"/>
    </row>
    <row r="9" spans="1:42" ht="19.5" customHeight="1" x14ac:dyDescent="0.3">
      <c r="A9" s="2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C9" s="29"/>
      <c r="AD9" s="29"/>
      <c r="AE9" s="22"/>
      <c r="AF9" s="28"/>
      <c r="AG9" s="28"/>
      <c r="AH9" s="27"/>
      <c r="AI9" s="29"/>
      <c r="AJ9" s="29"/>
      <c r="AK9" s="29"/>
      <c r="AL9" s="27"/>
      <c r="AM9" s="29"/>
      <c r="AN9" s="29"/>
      <c r="AO9" s="27"/>
      <c r="AP9" s="29"/>
    </row>
    <row r="10" spans="1:42" ht="19.5" customHeight="1" x14ac:dyDescent="0.3">
      <c r="A10" s="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C10" s="29"/>
      <c r="AD10" s="29"/>
      <c r="AE10" s="22"/>
      <c r="AF10" s="28"/>
      <c r="AG10" s="28"/>
      <c r="AH10" s="27"/>
      <c r="AI10" s="29"/>
      <c r="AJ10" s="29"/>
      <c r="AK10" s="29"/>
      <c r="AL10" s="27"/>
      <c r="AM10" s="29"/>
      <c r="AN10" s="29"/>
      <c r="AO10" s="27"/>
      <c r="AP10" s="29"/>
    </row>
    <row r="11" spans="1:42" ht="19.5" customHeight="1" x14ac:dyDescent="0.3">
      <c r="A11" s="2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C11" s="29"/>
      <c r="AD11" s="29"/>
      <c r="AE11" s="22"/>
      <c r="AF11" s="28"/>
      <c r="AG11" s="28"/>
      <c r="AH11" s="27"/>
      <c r="AI11" s="29"/>
      <c r="AJ11" s="29"/>
      <c r="AK11" s="29"/>
      <c r="AL11" s="27"/>
      <c r="AM11" s="29"/>
      <c r="AN11" s="29"/>
      <c r="AO11" s="27"/>
      <c r="AP11" s="29"/>
    </row>
    <row r="12" spans="1:42" ht="19.5" customHeight="1" x14ac:dyDescent="0.3">
      <c r="A12" s="2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C12" s="29"/>
      <c r="AD12" s="29"/>
      <c r="AE12" s="22"/>
      <c r="AF12" s="28"/>
      <c r="AG12" s="28"/>
      <c r="AH12" s="27"/>
      <c r="AI12" s="29"/>
      <c r="AJ12" s="29"/>
      <c r="AK12" s="29"/>
      <c r="AL12" s="27"/>
      <c r="AM12" s="29"/>
      <c r="AN12" s="29"/>
      <c r="AO12" s="27"/>
      <c r="AP12" s="29"/>
    </row>
    <row r="13" spans="1:42" ht="19.5" customHeight="1" x14ac:dyDescent="0.3">
      <c r="A13" s="2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C13" s="29"/>
      <c r="AD13" s="29"/>
      <c r="AE13" s="22"/>
      <c r="AF13" s="28"/>
      <c r="AG13" s="28"/>
      <c r="AH13" s="27"/>
      <c r="AI13" s="29"/>
      <c r="AJ13" s="29"/>
      <c r="AK13" s="29"/>
      <c r="AL13" s="27"/>
      <c r="AM13" s="29"/>
      <c r="AN13" s="29"/>
      <c r="AO13" s="27"/>
      <c r="AP13" s="29"/>
    </row>
    <row r="14" spans="1:42" ht="19.5" customHeight="1" x14ac:dyDescent="0.3">
      <c r="A14" s="2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C14" s="29"/>
      <c r="AD14" s="29"/>
      <c r="AE14" s="22"/>
      <c r="AF14" s="28"/>
      <c r="AG14" s="28"/>
      <c r="AH14" s="27"/>
      <c r="AI14" s="29"/>
      <c r="AJ14" s="29"/>
      <c r="AK14" s="29"/>
      <c r="AL14" s="27"/>
      <c r="AM14" s="29"/>
      <c r="AN14" s="29"/>
      <c r="AO14" s="27"/>
      <c r="AP14" s="29"/>
    </row>
    <row r="15" spans="1:42" s="9" customFormat="1" ht="19.5" customHeight="1" x14ac:dyDescent="0.3">
      <c r="A15" s="6"/>
      <c r="B15" s="3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17"/>
      <c r="AC15" s="29"/>
      <c r="AD15" s="29"/>
      <c r="AE15" s="22"/>
      <c r="AF15" s="28"/>
      <c r="AG15" s="28"/>
      <c r="AH15" s="27"/>
      <c r="AI15" s="29"/>
      <c r="AJ15" s="29"/>
      <c r="AK15" s="29"/>
      <c r="AL15" s="27"/>
      <c r="AM15" s="29"/>
      <c r="AN15" s="29"/>
      <c r="AO15" s="27"/>
      <c r="AP15" s="29"/>
    </row>
    <row r="16" spans="1:42" ht="19.5" customHeight="1" x14ac:dyDescent="0.3">
      <c r="A16" s="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C16" s="29"/>
      <c r="AD16" s="29"/>
      <c r="AE16" s="22"/>
      <c r="AF16" s="28"/>
      <c r="AG16" s="28"/>
      <c r="AH16" s="27"/>
      <c r="AI16" s="29"/>
      <c r="AJ16" s="29"/>
      <c r="AK16" s="29"/>
      <c r="AL16" s="27"/>
      <c r="AM16" s="29"/>
      <c r="AN16" s="29"/>
      <c r="AO16" s="27"/>
      <c r="AP16" s="29"/>
    </row>
    <row r="17" spans="1:42" ht="19.5" customHeight="1" x14ac:dyDescent="0.3">
      <c r="A17" s="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C17" s="29"/>
      <c r="AD17" s="29"/>
      <c r="AE17" s="22"/>
      <c r="AF17" s="28"/>
      <c r="AG17" s="28"/>
      <c r="AH17" s="27"/>
      <c r="AI17" s="29"/>
      <c r="AJ17" s="29"/>
      <c r="AK17" s="29"/>
      <c r="AL17" s="27"/>
      <c r="AM17" s="29"/>
      <c r="AN17" s="29"/>
      <c r="AO17" s="27"/>
      <c r="AP17" s="29"/>
    </row>
    <row r="18" spans="1:42" ht="19.5" customHeight="1" x14ac:dyDescent="0.3">
      <c r="A18" s="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C18" s="29"/>
      <c r="AD18" s="29"/>
      <c r="AE18" s="22"/>
      <c r="AF18" s="28"/>
      <c r="AG18" s="28"/>
      <c r="AH18" s="27"/>
      <c r="AI18" s="29"/>
      <c r="AJ18" s="29"/>
      <c r="AK18" s="29"/>
      <c r="AL18" s="27"/>
      <c r="AM18" s="29"/>
      <c r="AN18" s="29"/>
      <c r="AO18" s="27"/>
      <c r="AP18" s="29"/>
    </row>
    <row r="19" spans="1:42" ht="19.5" customHeight="1" x14ac:dyDescent="0.3">
      <c r="A19" s="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C19" s="29"/>
      <c r="AD19" s="29"/>
      <c r="AE19" s="22"/>
      <c r="AF19" s="28"/>
      <c r="AG19" s="28"/>
      <c r="AH19" s="27"/>
      <c r="AI19" s="29"/>
      <c r="AJ19" s="29"/>
      <c r="AK19" s="29"/>
      <c r="AL19" s="27"/>
      <c r="AM19" s="29"/>
      <c r="AN19" s="29"/>
      <c r="AO19" s="27"/>
      <c r="AP19" s="29"/>
    </row>
    <row r="20" spans="1:42" ht="19.5" customHeight="1" x14ac:dyDescent="0.3">
      <c r="A20" s="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C20" s="29"/>
      <c r="AD20" s="29"/>
      <c r="AE20" s="22"/>
      <c r="AF20" s="28"/>
      <c r="AG20" s="28"/>
      <c r="AH20" s="27"/>
      <c r="AI20" s="29"/>
      <c r="AJ20" s="29"/>
      <c r="AK20" s="29"/>
      <c r="AL20" s="27"/>
      <c r="AM20" s="29"/>
      <c r="AN20" s="29"/>
      <c r="AO20" s="27"/>
      <c r="AP20" s="29"/>
    </row>
    <row r="21" spans="1:42" ht="19.5" customHeight="1" x14ac:dyDescent="0.3">
      <c r="A21" s="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C21" s="29"/>
      <c r="AD21" s="29"/>
      <c r="AE21" s="22"/>
      <c r="AF21" s="28"/>
      <c r="AG21" s="28"/>
      <c r="AH21" s="27"/>
      <c r="AI21" s="29"/>
      <c r="AJ21" s="29"/>
      <c r="AK21" s="29"/>
      <c r="AL21" s="27"/>
      <c r="AM21" s="29"/>
      <c r="AN21" s="29"/>
      <c r="AO21" s="27"/>
      <c r="AP21" s="29"/>
    </row>
    <row r="22" spans="1:42" ht="19.5" customHeight="1" x14ac:dyDescent="0.3">
      <c r="A22" s="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C22" s="29"/>
      <c r="AD22" s="29"/>
      <c r="AE22" s="22"/>
      <c r="AF22" s="28"/>
      <c r="AG22" s="28"/>
      <c r="AH22" s="27"/>
      <c r="AI22" s="29"/>
      <c r="AJ22" s="29"/>
      <c r="AK22" s="29"/>
      <c r="AL22" s="27"/>
      <c r="AM22" s="29"/>
      <c r="AN22" s="29"/>
      <c r="AO22" s="27"/>
      <c r="AP22" s="29"/>
    </row>
    <row r="23" spans="1:42" ht="19.5" customHeight="1" x14ac:dyDescent="0.3">
      <c r="A23" s="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C23" s="29"/>
      <c r="AD23" s="29"/>
      <c r="AE23" s="22"/>
      <c r="AF23" s="28"/>
      <c r="AG23" s="28"/>
      <c r="AH23" s="27"/>
      <c r="AI23" s="29"/>
      <c r="AJ23" s="29"/>
      <c r="AK23" s="29"/>
      <c r="AL23" s="27"/>
      <c r="AM23" s="29"/>
      <c r="AN23" s="29"/>
      <c r="AO23" s="27"/>
      <c r="AP23" s="29"/>
    </row>
    <row r="24" spans="1:42" ht="19.5" customHeight="1" x14ac:dyDescent="0.3">
      <c r="A24" s="2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C24" s="29"/>
      <c r="AD24" s="29"/>
      <c r="AE24" s="22"/>
      <c r="AF24" s="28"/>
      <c r="AG24" s="28"/>
      <c r="AH24" s="27"/>
      <c r="AI24" s="29"/>
      <c r="AJ24" s="29"/>
      <c r="AK24" s="29"/>
      <c r="AL24" s="27"/>
      <c r="AM24" s="29"/>
      <c r="AN24" s="29"/>
      <c r="AO24" s="27"/>
      <c r="AP24" s="29"/>
    </row>
    <row r="25" spans="1:42" ht="19.5" customHeight="1" x14ac:dyDescent="0.3">
      <c r="A25" s="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C25" s="29"/>
      <c r="AD25" s="29"/>
      <c r="AE25" s="22"/>
      <c r="AF25" s="28"/>
      <c r="AG25" s="28"/>
      <c r="AH25" s="27"/>
      <c r="AI25" s="29"/>
      <c r="AJ25" s="29"/>
      <c r="AK25" s="29"/>
      <c r="AL25" s="27"/>
      <c r="AM25" s="29"/>
      <c r="AN25" s="29"/>
      <c r="AO25" s="27"/>
      <c r="AP25" s="29"/>
    </row>
    <row r="26" spans="1:42" ht="19.5" customHeight="1" x14ac:dyDescent="0.3">
      <c r="A26" s="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C26" s="29"/>
      <c r="AD26" s="29"/>
      <c r="AE26" s="22"/>
      <c r="AF26" s="28"/>
      <c r="AG26" s="28"/>
      <c r="AH26" s="27"/>
      <c r="AI26" s="29"/>
      <c r="AJ26" s="29"/>
      <c r="AK26" s="29"/>
      <c r="AL26" s="27"/>
      <c r="AM26" s="29"/>
      <c r="AN26" s="29"/>
      <c r="AO26" s="27"/>
      <c r="AP26" s="29"/>
    </row>
    <row r="27" spans="1:42" ht="19.5" customHeight="1" x14ac:dyDescent="0.3">
      <c r="A27" s="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C27" s="29"/>
      <c r="AD27" s="29"/>
      <c r="AE27" s="22"/>
      <c r="AF27" s="28"/>
      <c r="AG27" s="28"/>
      <c r="AH27" s="27"/>
      <c r="AI27" s="29"/>
      <c r="AJ27" s="29"/>
      <c r="AK27" s="29"/>
      <c r="AL27" s="27"/>
      <c r="AM27" s="29"/>
      <c r="AN27" s="29"/>
      <c r="AO27" s="27"/>
      <c r="AP27" s="29"/>
    </row>
    <row r="28" spans="1:42" ht="19.5" customHeight="1" x14ac:dyDescent="0.3">
      <c r="A28" s="2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C28" s="29"/>
      <c r="AD28" s="29"/>
      <c r="AE28" s="22"/>
      <c r="AF28" s="28"/>
      <c r="AG28" s="28"/>
      <c r="AH28" s="27"/>
      <c r="AI28" s="29"/>
      <c r="AJ28" s="29"/>
      <c r="AK28" s="29"/>
      <c r="AL28" s="27"/>
      <c r="AM28" s="29"/>
      <c r="AN28" s="29"/>
      <c r="AO28" s="27"/>
      <c r="AP28" s="29"/>
    </row>
    <row r="29" spans="1:42" ht="19.5" customHeight="1" x14ac:dyDescent="0.3">
      <c r="A29" s="2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C29" s="29"/>
      <c r="AD29" s="29"/>
      <c r="AE29" s="22"/>
      <c r="AF29" s="28"/>
      <c r="AG29" s="28"/>
      <c r="AH29" s="27"/>
      <c r="AI29" s="29"/>
      <c r="AJ29" s="29"/>
      <c r="AK29" s="29"/>
      <c r="AL29" s="27"/>
      <c r="AM29" s="29"/>
      <c r="AN29" s="29"/>
      <c r="AO29" s="27"/>
      <c r="AP29" s="29"/>
    </row>
    <row r="30" spans="1:42" ht="19.5" customHeight="1" x14ac:dyDescent="0.3">
      <c r="A30" s="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C30" s="29"/>
      <c r="AD30" s="29"/>
      <c r="AE30" s="22"/>
      <c r="AF30" s="28"/>
      <c r="AG30" s="28"/>
      <c r="AH30" s="27"/>
      <c r="AI30" s="29"/>
      <c r="AJ30" s="29"/>
      <c r="AK30" s="29"/>
      <c r="AL30" s="27"/>
      <c r="AM30" s="29"/>
      <c r="AN30" s="29"/>
      <c r="AO30" s="27"/>
      <c r="AP30" s="29"/>
    </row>
    <row r="31" spans="1:42" x14ac:dyDescent="0.3">
      <c r="A31" s="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C31" s="29"/>
      <c r="AD31" s="29"/>
      <c r="AE31" s="22"/>
      <c r="AF31" s="28"/>
      <c r="AG31" s="28"/>
      <c r="AH31" s="27"/>
      <c r="AI31" s="29"/>
      <c r="AJ31" s="29"/>
      <c r="AK31" s="29"/>
      <c r="AL31" s="27"/>
      <c r="AM31" s="29"/>
      <c r="AN31" s="29"/>
      <c r="AO31" s="27"/>
      <c r="AP31" s="29"/>
    </row>
    <row r="32" spans="1:42" x14ac:dyDescent="0.3">
      <c r="A32" s="2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C32" s="29"/>
      <c r="AD32" s="29"/>
      <c r="AE32" s="22"/>
      <c r="AF32" s="28"/>
      <c r="AG32" s="28"/>
      <c r="AH32" s="27"/>
      <c r="AI32" s="29"/>
      <c r="AJ32" s="29"/>
      <c r="AK32" s="29"/>
      <c r="AL32" s="27"/>
      <c r="AM32" s="29"/>
      <c r="AN32" s="29"/>
      <c r="AO32" s="27"/>
      <c r="AP32" s="29"/>
    </row>
    <row r="33" spans="1:42" x14ac:dyDescent="0.3">
      <c r="A33" s="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C33" s="29"/>
      <c r="AD33" s="29"/>
      <c r="AE33" s="22"/>
      <c r="AF33" s="28"/>
      <c r="AG33" s="28"/>
      <c r="AH33" s="27"/>
      <c r="AI33" s="29"/>
      <c r="AJ33" s="29"/>
      <c r="AK33" s="29"/>
      <c r="AL33" s="27"/>
      <c r="AM33" s="29"/>
      <c r="AN33" s="29"/>
      <c r="AO33" s="27"/>
      <c r="AP33" s="29"/>
    </row>
    <row r="34" spans="1:42" x14ac:dyDescent="0.3">
      <c r="A34" s="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C34" s="29"/>
      <c r="AD34" s="29"/>
      <c r="AE34" s="22"/>
      <c r="AF34" s="28"/>
      <c r="AG34" s="28"/>
      <c r="AH34" s="27"/>
      <c r="AI34" s="29"/>
      <c r="AJ34" s="29"/>
      <c r="AK34" s="29"/>
      <c r="AL34" s="27"/>
      <c r="AM34" s="29"/>
      <c r="AN34" s="29"/>
      <c r="AO34" s="27"/>
      <c r="AP34" s="29"/>
    </row>
    <row r="35" spans="1:42" x14ac:dyDescent="0.3">
      <c r="A35" s="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C35" s="29"/>
      <c r="AD35" s="29"/>
      <c r="AE35" s="22"/>
      <c r="AF35" s="28"/>
      <c r="AG35" s="28"/>
      <c r="AH35" s="27"/>
      <c r="AI35" s="29"/>
      <c r="AJ35" s="29"/>
      <c r="AK35" s="29"/>
      <c r="AL35" s="27"/>
      <c r="AM35" s="29"/>
      <c r="AN35" s="29"/>
      <c r="AO35" s="27"/>
      <c r="AP35" s="29"/>
    </row>
    <row r="36" spans="1:42" x14ac:dyDescent="0.3">
      <c r="A36" s="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C36" s="29"/>
      <c r="AD36" s="29"/>
      <c r="AE36" s="22"/>
      <c r="AF36" s="28"/>
      <c r="AG36" s="28"/>
      <c r="AH36" s="27"/>
      <c r="AI36" s="29"/>
      <c r="AJ36" s="29"/>
      <c r="AK36" s="29"/>
      <c r="AL36" s="27"/>
      <c r="AM36" s="29"/>
      <c r="AN36" s="29"/>
      <c r="AO36" s="27"/>
      <c r="AP36" s="29"/>
    </row>
    <row r="37" spans="1:42" x14ac:dyDescent="0.3">
      <c r="A37" s="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C37" s="29"/>
      <c r="AD37" s="29"/>
      <c r="AE37" s="22"/>
      <c r="AF37" s="28"/>
      <c r="AG37" s="28"/>
      <c r="AH37" s="27"/>
      <c r="AI37" s="29"/>
      <c r="AJ37" s="29"/>
      <c r="AK37" s="29"/>
      <c r="AL37" s="27"/>
      <c r="AM37" s="29"/>
      <c r="AN37" s="29"/>
      <c r="AO37" s="27"/>
      <c r="AP37" s="29"/>
    </row>
    <row r="38" spans="1:42" x14ac:dyDescent="0.3">
      <c r="A38" s="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C38" s="29"/>
      <c r="AD38" s="29"/>
      <c r="AE38" s="22"/>
      <c r="AF38" s="28"/>
      <c r="AG38" s="28"/>
      <c r="AH38" s="27"/>
      <c r="AI38" s="29"/>
      <c r="AJ38" s="29"/>
      <c r="AK38" s="29"/>
      <c r="AL38" s="27"/>
      <c r="AM38" s="29"/>
      <c r="AN38" s="29"/>
      <c r="AO38" s="27"/>
      <c r="AP38" s="29"/>
    </row>
    <row r="39" spans="1:42" x14ac:dyDescent="0.3">
      <c r="A39" s="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C39" s="29"/>
      <c r="AD39" s="29"/>
      <c r="AE39" s="22"/>
      <c r="AF39" s="28"/>
      <c r="AG39" s="28"/>
      <c r="AH39" s="27"/>
      <c r="AI39" s="29"/>
      <c r="AJ39" s="29"/>
      <c r="AK39" s="29"/>
      <c r="AL39" s="27"/>
      <c r="AM39" s="29"/>
      <c r="AN39" s="29"/>
      <c r="AO39" s="27"/>
      <c r="AP39" s="29"/>
    </row>
    <row r="40" spans="1:42" x14ac:dyDescent="0.3">
      <c r="A40" s="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C40" s="29"/>
      <c r="AD40" s="29"/>
      <c r="AE40" s="22"/>
      <c r="AF40" s="28"/>
      <c r="AG40" s="28"/>
      <c r="AH40" s="27"/>
      <c r="AI40" s="29"/>
      <c r="AJ40" s="29"/>
      <c r="AK40" s="29"/>
      <c r="AL40" s="27"/>
      <c r="AM40" s="29"/>
      <c r="AN40" s="29"/>
      <c r="AO40" s="27"/>
      <c r="AP40" s="29"/>
    </row>
    <row r="41" spans="1:42" x14ac:dyDescent="0.3">
      <c r="A41" s="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C41" s="29"/>
      <c r="AD41" s="29"/>
      <c r="AE41" s="22"/>
      <c r="AF41" s="28"/>
      <c r="AG41" s="28"/>
      <c r="AH41" s="27"/>
      <c r="AI41" s="29"/>
      <c r="AJ41" s="29"/>
      <c r="AK41" s="29"/>
      <c r="AL41" s="27"/>
      <c r="AM41" s="29"/>
      <c r="AN41" s="29"/>
      <c r="AO41" s="27"/>
      <c r="AP41" s="29"/>
    </row>
    <row r="42" spans="1:42" x14ac:dyDescent="0.3">
      <c r="A42" s="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C42" s="29"/>
      <c r="AD42" s="29"/>
      <c r="AE42" s="22"/>
      <c r="AF42" s="28"/>
      <c r="AG42" s="28"/>
      <c r="AH42" s="27"/>
      <c r="AI42" s="29"/>
      <c r="AJ42" s="29"/>
      <c r="AK42" s="29"/>
      <c r="AL42" s="27"/>
      <c r="AM42" s="29"/>
      <c r="AN42" s="29"/>
      <c r="AO42" s="27"/>
      <c r="AP42" s="29"/>
    </row>
    <row r="43" spans="1:42" x14ac:dyDescent="0.3">
      <c r="A43" s="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C43" s="29"/>
      <c r="AD43" s="29"/>
      <c r="AE43" s="22"/>
      <c r="AF43" s="28"/>
      <c r="AG43" s="28"/>
      <c r="AH43" s="27"/>
      <c r="AI43" s="29"/>
      <c r="AJ43" s="29"/>
      <c r="AK43" s="29"/>
      <c r="AL43" s="27"/>
      <c r="AM43" s="29"/>
      <c r="AN43" s="29"/>
      <c r="AO43" s="27"/>
      <c r="AP43" s="29"/>
    </row>
    <row r="44" spans="1:42" x14ac:dyDescent="0.3">
      <c r="A44" s="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C44" s="29"/>
      <c r="AD44" s="29"/>
      <c r="AE44" s="22"/>
      <c r="AF44" s="28"/>
      <c r="AG44" s="28"/>
      <c r="AH44" s="27"/>
      <c r="AI44" s="29"/>
      <c r="AJ44" s="29"/>
      <c r="AK44" s="29"/>
      <c r="AL44" s="27"/>
      <c r="AM44" s="29"/>
      <c r="AN44" s="29"/>
      <c r="AO44" s="27"/>
      <c r="AP44" s="29"/>
    </row>
    <row r="45" spans="1:42" x14ac:dyDescent="0.3">
      <c r="A45" s="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C45" s="29"/>
      <c r="AD45" s="29"/>
      <c r="AE45" s="22"/>
      <c r="AF45" s="28"/>
      <c r="AG45" s="28"/>
      <c r="AH45" s="27"/>
      <c r="AI45" s="29"/>
      <c r="AJ45" s="29"/>
      <c r="AK45" s="29"/>
      <c r="AL45" s="27"/>
      <c r="AM45" s="29"/>
      <c r="AN45" s="29"/>
      <c r="AO45" s="27"/>
      <c r="AP45" s="29"/>
    </row>
    <row r="46" spans="1:42" x14ac:dyDescent="0.3">
      <c r="A46" s="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C46" s="29"/>
      <c r="AD46" s="29"/>
      <c r="AE46" s="22"/>
      <c r="AF46" s="28"/>
      <c r="AG46" s="28"/>
      <c r="AH46" s="27"/>
      <c r="AI46" s="29"/>
      <c r="AJ46" s="29"/>
      <c r="AK46" s="29"/>
      <c r="AL46" s="27"/>
      <c r="AM46" s="29"/>
      <c r="AN46" s="29"/>
      <c r="AO46" s="27"/>
      <c r="AP46" s="29"/>
    </row>
    <row r="47" spans="1:42" x14ac:dyDescent="0.3">
      <c r="A47" s="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C47" s="29"/>
      <c r="AD47" s="29"/>
      <c r="AE47" s="22"/>
      <c r="AF47" s="28"/>
      <c r="AG47" s="28"/>
      <c r="AH47" s="27"/>
      <c r="AI47" s="29"/>
      <c r="AJ47" s="29"/>
      <c r="AK47" s="29"/>
      <c r="AL47" s="27"/>
      <c r="AM47" s="29"/>
      <c r="AN47" s="29"/>
      <c r="AO47" s="27"/>
      <c r="AP47" s="29"/>
    </row>
    <row r="48" spans="1:42" x14ac:dyDescent="0.3">
      <c r="A48" s="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C48" s="29"/>
      <c r="AD48" s="29"/>
      <c r="AE48" s="22"/>
      <c r="AF48" s="28"/>
      <c r="AG48" s="28"/>
      <c r="AH48" s="27"/>
      <c r="AI48" s="29"/>
      <c r="AJ48" s="29"/>
      <c r="AK48" s="29"/>
      <c r="AL48" s="27"/>
      <c r="AM48" s="29"/>
      <c r="AN48" s="29"/>
      <c r="AO48" s="27"/>
      <c r="AP48" s="29"/>
    </row>
    <row r="49" spans="1:42" s="9" customFormat="1" x14ac:dyDescent="0.3">
      <c r="A49" s="2"/>
      <c r="B49" s="3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17"/>
      <c r="AC49" s="29"/>
      <c r="AD49" s="29"/>
      <c r="AE49" s="22"/>
      <c r="AF49" s="28"/>
      <c r="AG49" s="28"/>
      <c r="AH49" s="27"/>
      <c r="AI49" s="29"/>
      <c r="AJ49" s="29"/>
      <c r="AK49" s="29"/>
      <c r="AL49" s="27"/>
      <c r="AM49" s="29"/>
      <c r="AN49" s="29"/>
      <c r="AO49" s="27"/>
      <c r="AP49" s="29"/>
    </row>
    <row r="50" spans="1:42" x14ac:dyDescent="0.3">
      <c r="A50" s="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C50" s="29"/>
      <c r="AD50" s="29"/>
      <c r="AE50" s="22"/>
      <c r="AF50" s="28"/>
      <c r="AG50" s="28"/>
      <c r="AH50" s="27"/>
      <c r="AI50" s="29"/>
      <c r="AJ50" s="29"/>
      <c r="AK50" s="29"/>
      <c r="AL50" s="27"/>
      <c r="AM50" s="29"/>
      <c r="AN50" s="29"/>
      <c r="AO50" s="27"/>
      <c r="AP50" s="29"/>
    </row>
    <row r="51" spans="1:42" x14ac:dyDescent="0.3">
      <c r="A51" s="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C51" s="29"/>
      <c r="AD51" s="29"/>
      <c r="AE51" s="22"/>
      <c r="AF51" s="28"/>
      <c r="AG51" s="28"/>
      <c r="AH51" s="27"/>
      <c r="AI51" s="29"/>
      <c r="AJ51" s="29"/>
      <c r="AK51" s="29"/>
      <c r="AL51" s="27"/>
      <c r="AM51" s="29"/>
      <c r="AN51" s="29"/>
      <c r="AO51" s="27"/>
      <c r="AP51" s="29"/>
    </row>
    <row r="52" spans="1:42" x14ac:dyDescent="0.3">
      <c r="A52" s="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C52" s="29"/>
      <c r="AD52" s="29"/>
      <c r="AE52" s="22"/>
      <c r="AF52" s="28"/>
      <c r="AG52" s="28"/>
      <c r="AH52" s="27"/>
      <c r="AI52" s="29"/>
      <c r="AJ52" s="29"/>
      <c r="AK52" s="29"/>
      <c r="AL52" s="27"/>
      <c r="AM52" s="29"/>
      <c r="AN52" s="29"/>
      <c r="AO52" s="27"/>
      <c r="AP52" s="29"/>
    </row>
    <row r="53" spans="1:42" x14ac:dyDescent="0.3">
      <c r="A53" s="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C53" s="29"/>
      <c r="AD53" s="29"/>
      <c r="AE53" s="22"/>
      <c r="AF53" s="28"/>
      <c r="AG53" s="28"/>
      <c r="AH53" s="27"/>
      <c r="AI53" s="29"/>
      <c r="AJ53" s="29"/>
      <c r="AK53" s="29"/>
      <c r="AL53" s="27"/>
      <c r="AM53" s="29"/>
      <c r="AN53" s="29"/>
      <c r="AO53" s="27"/>
      <c r="AP53" s="29"/>
    </row>
    <row r="54" spans="1:42" x14ac:dyDescent="0.3">
      <c r="A54" s="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C54" s="29"/>
      <c r="AD54" s="29"/>
      <c r="AE54" s="22"/>
      <c r="AF54" s="28"/>
      <c r="AG54" s="28"/>
      <c r="AH54" s="27"/>
      <c r="AI54" s="29"/>
      <c r="AJ54" s="29"/>
      <c r="AK54" s="29"/>
      <c r="AL54" s="27"/>
      <c r="AM54" s="29"/>
      <c r="AN54" s="29"/>
      <c r="AO54" s="27"/>
      <c r="AP54" s="29"/>
    </row>
    <row r="55" spans="1:42" x14ac:dyDescent="0.3">
      <c r="A55" s="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C55" s="29"/>
      <c r="AD55" s="29"/>
      <c r="AE55" s="22"/>
      <c r="AF55" s="28"/>
      <c r="AG55" s="28"/>
      <c r="AH55" s="27"/>
      <c r="AI55" s="29"/>
      <c r="AJ55" s="29"/>
      <c r="AK55" s="29"/>
      <c r="AL55" s="27"/>
      <c r="AM55" s="29"/>
      <c r="AN55" s="29"/>
      <c r="AO55" s="27"/>
      <c r="AP55" s="29"/>
    </row>
    <row r="56" spans="1:42" x14ac:dyDescent="0.3">
      <c r="A56" s="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C56" s="29"/>
      <c r="AD56" s="29"/>
      <c r="AE56" s="22"/>
      <c r="AF56" s="28"/>
      <c r="AG56" s="28"/>
      <c r="AH56" s="27"/>
      <c r="AI56" s="29"/>
      <c r="AJ56" s="29"/>
      <c r="AK56" s="29"/>
      <c r="AL56" s="27"/>
      <c r="AM56" s="29"/>
      <c r="AN56" s="29"/>
      <c r="AO56" s="27"/>
      <c r="AP56" s="29"/>
    </row>
    <row r="57" spans="1:42" x14ac:dyDescent="0.3">
      <c r="A57" s="5"/>
      <c r="B57" s="31"/>
      <c r="C57" s="4"/>
      <c r="D57" s="4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4"/>
      <c r="R57" s="4"/>
      <c r="S57" s="31"/>
      <c r="T57" s="4"/>
      <c r="U57" s="31"/>
      <c r="V57" s="4"/>
      <c r="W57" s="31"/>
      <c r="X57" s="4"/>
      <c r="Y57" s="31"/>
      <c r="Z57" s="31"/>
      <c r="AA57" s="31"/>
      <c r="AC57" s="29"/>
      <c r="AD57" s="29"/>
      <c r="AE57" s="22"/>
      <c r="AF57" s="28"/>
      <c r="AG57" s="28"/>
      <c r="AH57" s="27"/>
      <c r="AI57" s="29"/>
      <c r="AJ57" s="29"/>
      <c r="AK57" s="29"/>
      <c r="AL57" s="27"/>
      <c r="AM57" s="29"/>
      <c r="AN57" s="29"/>
      <c r="AO57" s="27"/>
      <c r="AP57" s="29"/>
    </row>
    <row r="58" spans="1:42" x14ac:dyDescent="0.3">
      <c r="A58" s="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C58" s="29"/>
      <c r="AD58" s="29"/>
      <c r="AE58" s="22"/>
      <c r="AF58" s="28"/>
      <c r="AG58" s="28"/>
      <c r="AH58" s="27"/>
      <c r="AI58" s="29"/>
      <c r="AJ58" s="29"/>
      <c r="AK58" s="29"/>
      <c r="AL58" s="27"/>
      <c r="AM58" s="29"/>
      <c r="AN58" s="29"/>
      <c r="AO58" s="27"/>
      <c r="AP58" s="29"/>
    </row>
    <row r="59" spans="1:42" x14ac:dyDescent="0.3">
      <c r="A59" s="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C59" s="29"/>
      <c r="AD59" s="29"/>
      <c r="AE59" s="22"/>
      <c r="AF59" s="28"/>
      <c r="AG59" s="28"/>
      <c r="AH59" s="27"/>
      <c r="AI59" s="29"/>
      <c r="AJ59" s="29"/>
      <c r="AK59" s="29"/>
      <c r="AL59" s="27"/>
      <c r="AM59" s="29"/>
      <c r="AN59" s="29"/>
      <c r="AO59" s="27"/>
      <c r="AP59" s="29"/>
    </row>
  </sheetData>
  <autoFilter ref="A3:AB43"/>
  <mergeCells count="24">
    <mergeCell ref="B1:B2"/>
    <mergeCell ref="A1:A2"/>
    <mergeCell ref="C1:C2"/>
    <mergeCell ref="D1:D2"/>
    <mergeCell ref="E1:E2"/>
    <mergeCell ref="AC1:AC2"/>
    <mergeCell ref="AF1:AF2"/>
    <mergeCell ref="AG1:AG2"/>
    <mergeCell ref="F1:O1"/>
    <mergeCell ref="P1:P2"/>
    <mergeCell ref="AA1:AA2"/>
    <mergeCell ref="Q1:Q2"/>
    <mergeCell ref="R1:S1"/>
    <mergeCell ref="T1:U1"/>
    <mergeCell ref="V1:W1"/>
    <mergeCell ref="X1:Y1"/>
    <mergeCell ref="Z1:Z2"/>
    <mergeCell ref="AE1:AE3"/>
    <mergeCell ref="AB1:AB2"/>
    <mergeCell ref="AH1:AH2"/>
    <mergeCell ref="AI1:AI2"/>
    <mergeCell ref="AJ1:AJ2"/>
    <mergeCell ref="AK1:AL1"/>
    <mergeCell ref="AN1:AO1"/>
  </mergeCells>
  <conditionalFormatting sqref="E1:E1048576">
    <cfRule type="cellIs" dxfId="36" priority="44" operator="lessThan">
      <formula>0</formula>
    </cfRule>
    <cfRule type="cellIs" dxfId="35" priority="45" operator="equal">
      <formula>0</formula>
    </cfRule>
  </conditionalFormatting>
  <conditionalFormatting sqref="AC1:AC1048576">
    <cfRule type="cellIs" dxfId="34" priority="40" operator="equal">
      <formula>1</formula>
    </cfRule>
    <cfRule type="cellIs" dxfId="33" priority="41" operator="equal">
      <formula>0</formula>
    </cfRule>
  </conditionalFormatting>
  <conditionalFormatting sqref="AD3:AD1000">
    <cfRule type="cellIs" dxfId="32" priority="36" operator="greaterThan">
      <formula>5</formula>
    </cfRule>
    <cfRule type="cellIs" dxfId="31" priority="37" operator="equal">
      <formula>0</formula>
    </cfRule>
    <cfRule type="cellIs" dxfId="30" priority="38" operator="lessThan">
      <formula>0</formula>
    </cfRule>
    <cfRule type="cellIs" dxfId="29" priority="39" operator="greaterThan">
      <formula>0</formula>
    </cfRule>
  </conditionalFormatting>
  <conditionalFormatting sqref="Z3:AA1000">
    <cfRule type="cellIs" dxfId="28" priority="27" operator="equal">
      <formula>0</formula>
    </cfRule>
    <cfRule type="cellIs" dxfId="27" priority="28" operator="lessThan">
      <formula>0</formula>
    </cfRule>
    <cfRule type="cellIs" dxfId="26" priority="29" operator="greaterThan">
      <formula>0</formula>
    </cfRule>
  </conditionalFormatting>
  <conditionalFormatting sqref="AF3:AF59">
    <cfRule type="cellIs" dxfId="25" priority="25" operator="equal">
      <formula>1</formula>
    </cfRule>
    <cfRule type="cellIs" dxfId="24" priority="26" operator="equal">
      <formula>0</formula>
    </cfRule>
  </conditionalFormatting>
  <conditionalFormatting sqref="AG3:AG59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AH3:AH59">
    <cfRule type="cellIs" dxfId="20" priority="19" operator="lessThan">
      <formula>0</formula>
    </cfRule>
    <cfRule type="cellIs" dxfId="19" priority="20" operator="greaterThan">
      <formula>0</formula>
    </cfRule>
    <cfRule type="cellIs" dxfId="18" priority="21" operator="equal">
      <formula>0</formula>
    </cfRule>
  </conditionalFormatting>
  <conditionalFormatting sqref="AK3:AK59">
    <cfRule type="cellIs" dxfId="17" priority="16" operator="equal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AL3:AL59">
    <cfRule type="cellIs" dxfId="14" priority="14" operator="equal">
      <formula>1</formula>
    </cfRule>
    <cfRule type="cellIs" dxfId="13" priority="15" operator="equal">
      <formula>0</formula>
    </cfRule>
  </conditionalFormatting>
  <conditionalFormatting sqref="AM3:AM59">
    <cfRule type="cellIs" dxfId="12" priority="11" operator="lessThan">
      <formula>0</formula>
    </cfRule>
    <cfRule type="cellIs" dxfId="11" priority="12" operator="greaterThan">
      <formula>0</formula>
    </cfRule>
    <cfRule type="cellIs" dxfId="10" priority="13" operator="equal">
      <formula>0</formula>
    </cfRule>
  </conditionalFormatting>
  <conditionalFormatting sqref="AN3:AN59">
    <cfRule type="cellIs" dxfId="9" priority="8" operator="equal">
      <formula>0</formula>
    </cfRule>
    <cfRule type="cellIs" dxfId="8" priority="9" operator="lessThan">
      <formula>0</formula>
    </cfRule>
    <cfRule type="cellIs" dxfId="7" priority="10" operator="greaterThan">
      <formula>0</formula>
    </cfRule>
  </conditionalFormatting>
  <conditionalFormatting sqref="AO3:AO59">
    <cfRule type="cellIs" dxfId="6" priority="6" operator="equal">
      <formula>1</formula>
    </cfRule>
    <cfRule type="cellIs" dxfId="5" priority="7" operator="equal">
      <formula>0</formula>
    </cfRule>
  </conditionalFormatting>
  <conditionalFormatting sqref="AP3:AP59">
    <cfRule type="cellIs" dxfId="4" priority="3" operator="equal">
      <formula>0</formula>
    </cfRule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AB1:AB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6"/>
  <sheetViews>
    <sheetView workbookViewId="0">
      <selection activeCell="B2" sqref="B2:J2"/>
    </sheetView>
  </sheetViews>
  <sheetFormatPr defaultRowHeight="15" x14ac:dyDescent="0.25"/>
  <cols>
    <col min="1" max="1" width="2.7109375" style="1" customWidth="1"/>
    <col min="2" max="2" width="41.42578125" style="1" customWidth="1"/>
    <col min="3" max="3" width="31.42578125" style="1" customWidth="1"/>
    <col min="4" max="4" width="20.42578125" style="1" customWidth="1"/>
    <col min="5" max="10" width="16.7109375" style="1" customWidth="1"/>
  </cols>
  <sheetData>
    <row r="1" spans="2:10" ht="11.25" customHeight="1" x14ac:dyDescent="0.25"/>
    <row r="2" spans="2:10" ht="57.75" customHeight="1" x14ac:dyDescent="0.25">
      <c r="B2" s="36" t="s">
        <v>36</v>
      </c>
      <c r="C2" s="36" t="s">
        <v>35</v>
      </c>
      <c r="D2" s="36" t="s">
        <v>41</v>
      </c>
      <c r="E2" s="36" t="s">
        <v>37</v>
      </c>
      <c r="F2" s="36" t="s">
        <v>38</v>
      </c>
      <c r="G2" s="36" t="s">
        <v>42</v>
      </c>
      <c r="H2" s="36" t="s">
        <v>39</v>
      </c>
      <c r="I2" s="36" t="s">
        <v>43</v>
      </c>
      <c r="J2" s="36" t="s">
        <v>40</v>
      </c>
    </row>
    <row r="3" spans="2:10" x14ac:dyDescent="0.25">
      <c r="B3" s="31"/>
      <c r="C3" s="31"/>
      <c r="D3" s="31"/>
      <c r="E3" s="31"/>
      <c r="F3" s="31"/>
      <c r="G3" s="31"/>
      <c r="H3" s="31"/>
      <c r="I3" s="31"/>
      <c r="J3" s="31"/>
    </row>
    <row r="4" spans="2:10" x14ac:dyDescent="0.25">
      <c r="B4" s="31"/>
      <c r="C4" s="31"/>
      <c r="D4" s="31"/>
      <c r="E4" s="31"/>
      <c r="F4" s="31"/>
      <c r="G4" s="31"/>
      <c r="H4" s="31"/>
      <c r="I4" s="31"/>
      <c r="J4" s="31"/>
    </row>
    <row r="5" spans="2:10" x14ac:dyDescent="0.25">
      <c r="B5" s="31"/>
      <c r="C5" s="31"/>
      <c r="D5" s="31"/>
      <c r="E5" s="31"/>
      <c r="F5" s="31"/>
      <c r="G5" s="31"/>
      <c r="H5" s="31"/>
      <c r="I5" s="31"/>
      <c r="J5" s="31"/>
    </row>
    <row r="6" spans="2:10" x14ac:dyDescent="0.25">
      <c r="B6" s="31"/>
      <c r="C6" s="31"/>
      <c r="D6" s="31"/>
      <c r="E6" s="31"/>
      <c r="F6" s="31"/>
      <c r="G6" s="31"/>
      <c r="H6" s="31"/>
      <c r="I6" s="31"/>
      <c r="J6" s="31"/>
    </row>
    <row r="7" spans="2:10" x14ac:dyDescent="0.25">
      <c r="B7" s="31"/>
      <c r="C7" s="31"/>
      <c r="D7" s="31"/>
      <c r="E7" s="31"/>
      <c r="F7" s="31"/>
      <c r="G7" s="31"/>
      <c r="H7" s="31"/>
      <c r="I7" s="31"/>
      <c r="J7" s="31"/>
    </row>
    <row r="8" spans="2:10" x14ac:dyDescent="0.25">
      <c r="B8" s="31"/>
      <c r="C8" s="31"/>
      <c r="D8" s="31"/>
      <c r="E8" s="31"/>
      <c r="F8" s="31"/>
      <c r="G8" s="31"/>
      <c r="H8" s="31"/>
      <c r="I8" s="31"/>
      <c r="J8" s="31"/>
    </row>
    <row r="9" spans="2:10" x14ac:dyDescent="0.25">
      <c r="B9" s="31"/>
      <c r="C9" s="31"/>
      <c r="D9" s="31"/>
      <c r="E9" s="31"/>
      <c r="F9" s="31"/>
      <c r="G9" s="31"/>
      <c r="H9" s="31"/>
      <c r="I9" s="31"/>
      <c r="J9" s="31"/>
    </row>
    <row r="10" spans="2:10" x14ac:dyDescent="0.25">
      <c r="B10" s="31"/>
      <c r="C10" s="31"/>
      <c r="D10" s="31"/>
      <c r="E10" s="31"/>
      <c r="F10" s="31"/>
      <c r="G10" s="31"/>
      <c r="H10" s="31"/>
      <c r="I10" s="31"/>
      <c r="J10" s="31"/>
    </row>
    <row r="11" spans="2:10" x14ac:dyDescent="0.25">
      <c r="B11" s="31"/>
      <c r="C11" s="31"/>
      <c r="D11" s="31"/>
      <c r="E11" s="31"/>
      <c r="F11" s="31"/>
      <c r="G11" s="31"/>
      <c r="H11" s="31"/>
      <c r="I11" s="31"/>
      <c r="J11" s="31"/>
    </row>
    <row r="12" spans="2:10" x14ac:dyDescent="0.25">
      <c r="B12" s="31"/>
      <c r="C12" s="31"/>
      <c r="D12" s="31"/>
      <c r="E12" s="31"/>
      <c r="F12" s="31"/>
      <c r="G12" s="31"/>
      <c r="H12" s="31"/>
      <c r="I12" s="31"/>
      <c r="J12" s="31"/>
    </row>
    <row r="13" spans="2:10" x14ac:dyDescent="0.25">
      <c r="B13" s="31"/>
      <c r="C13" s="31"/>
      <c r="D13" s="31"/>
      <c r="E13" s="31"/>
      <c r="F13" s="31"/>
      <c r="G13" s="31"/>
      <c r="H13" s="31"/>
      <c r="I13" s="31"/>
      <c r="J13" s="31"/>
    </row>
    <row r="14" spans="2:10" x14ac:dyDescent="0.25">
      <c r="B14" s="31"/>
      <c r="C14" s="31"/>
      <c r="D14" s="31"/>
      <c r="E14" s="31"/>
      <c r="F14" s="31"/>
      <c r="G14" s="31"/>
      <c r="H14" s="31"/>
      <c r="I14" s="31"/>
      <c r="J14" s="31"/>
    </row>
    <row r="15" spans="2:10" x14ac:dyDescent="0.25">
      <c r="B15" s="31"/>
      <c r="C15" s="31"/>
      <c r="D15" s="31"/>
      <c r="E15" s="31"/>
      <c r="F15" s="31"/>
      <c r="G15" s="31"/>
      <c r="H15" s="31"/>
      <c r="I15" s="31"/>
      <c r="J15" s="31"/>
    </row>
    <row r="16" spans="2:10" x14ac:dyDescent="0.25">
      <c r="B16" s="31"/>
      <c r="C16" s="31"/>
      <c r="D16" s="31"/>
      <c r="E16" s="31"/>
      <c r="F16" s="31"/>
      <c r="G16" s="31"/>
      <c r="H16" s="31"/>
      <c r="I16" s="31"/>
      <c r="J16" s="31"/>
    </row>
    <row r="17" spans="2:10" x14ac:dyDescent="0.25">
      <c r="B17" s="31"/>
      <c r="C17" s="31"/>
      <c r="D17" s="31"/>
      <c r="E17" s="31"/>
      <c r="F17" s="31"/>
      <c r="G17" s="31"/>
      <c r="H17" s="31"/>
      <c r="I17" s="31"/>
      <c r="J17" s="31"/>
    </row>
    <row r="18" spans="2:10" x14ac:dyDescent="0.25">
      <c r="B18" s="31"/>
      <c r="C18" s="31"/>
      <c r="D18" s="31"/>
      <c r="E18" s="31"/>
      <c r="F18" s="31"/>
      <c r="G18" s="31"/>
      <c r="H18" s="31"/>
      <c r="I18" s="31"/>
      <c r="J18" s="31"/>
    </row>
    <row r="19" spans="2:10" x14ac:dyDescent="0.25">
      <c r="B19" s="31"/>
      <c r="C19" s="31"/>
      <c r="D19" s="31"/>
      <c r="E19" s="31"/>
      <c r="F19" s="31"/>
      <c r="G19" s="31"/>
      <c r="H19" s="31"/>
      <c r="I19" s="31"/>
      <c r="J19" s="31"/>
    </row>
    <row r="20" spans="2:10" x14ac:dyDescent="0.25">
      <c r="B20" s="31"/>
      <c r="C20" s="31"/>
      <c r="D20" s="31"/>
      <c r="E20" s="31"/>
      <c r="F20" s="31"/>
      <c r="G20" s="31"/>
      <c r="H20" s="31"/>
      <c r="I20" s="31"/>
      <c r="J20" s="31"/>
    </row>
    <row r="21" spans="2:10" x14ac:dyDescent="0.25">
      <c r="B21" s="31"/>
      <c r="C21" s="31"/>
      <c r="D21" s="31"/>
      <c r="E21" s="31"/>
      <c r="F21" s="31"/>
      <c r="G21" s="31"/>
      <c r="H21" s="31"/>
      <c r="I21" s="31"/>
      <c r="J21" s="31"/>
    </row>
    <row r="22" spans="2:10" x14ac:dyDescent="0.25">
      <c r="B22" s="31"/>
      <c r="C22" s="31"/>
      <c r="D22" s="31"/>
      <c r="E22" s="31"/>
      <c r="F22" s="31"/>
      <c r="G22" s="31"/>
      <c r="H22" s="31"/>
      <c r="I22" s="31"/>
      <c r="J22" s="31"/>
    </row>
    <row r="23" spans="2:10" x14ac:dyDescent="0.25">
      <c r="B23" s="31"/>
      <c r="C23" s="31"/>
      <c r="D23" s="31"/>
      <c r="E23" s="31"/>
      <c r="F23" s="31"/>
      <c r="G23" s="31"/>
      <c r="H23" s="31"/>
      <c r="I23" s="31"/>
      <c r="J23" s="31"/>
    </row>
    <row r="24" spans="2:10" x14ac:dyDescent="0.25">
      <c r="B24" s="31"/>
      <c r="C24" s="31"/>
      <c r="D24" s="31"/>
      <c r="E24" s="31"/>
      <c r="F24" s="31"/>
      <c r="G24" s="31"/>
      <c r="H24" s="31"/>
      <c r="I24" s="31"/>
      <c r="J24" s="31"/>
    </row>
    <row r="25" spans="2:10" x14ac:dyDescent="0.25">
      <c r="B25" s="31"/>
      <c r="C25" s="31"/>
      <c r="D25" s="31"/>
      <c r="E25" s="31"/>
      <c r="F25" s="31"/>
      <c r="G25" s="31"/>
      <c r="H25" s="31"/>
      <c r="I25" s="31"/>
      <c r="J25" s="31"/>
    </row>
    <row r="26" spans="2:10" x14ac:dyDescent="0.25">
      <c r="B26" s="31"/>
      <c r="C26" s="31"/>
      <c r="D26" s="31"/>
      <c r="E26" s="31"/>
      <c r="F26" s="31"/>
      <c r="G26" s="31"/>
      <c r="H26" s="31"/>
      <c r="I26" s="31"/>
      <c r="J26" s="31"/>
    </row>
    <row r="27" spans="2:10" x14ac:dyDescent="0.25">
      <c r="B27" s="31"/>
      <c r="C27" s="31"/>
      <c r="D27" s="31"/>
      <c r="E27" s="31"/>
      <c r="F27" s="31"/>
      <c r="G27" s="31"/>
      <c r="H27" s="31"/>
      <c r="I27" s="31"/>
      <c r="J27" s="31"/>
    </row>
    <row r="28" spans="2:10" x14ac:dyDescent="0.25">
      <c r="B28" s="31"/>
      <c r="C28" s="31"/>
      <c r="D28" s="31"/>
      <c r="E28" s="31"/>
      <c r="F28" s="31"/>
      <c r="G28" s="31"/>
      <c r="H28" s="31"/>
      <c r="I28" s="31"/>
      <c r="J28" s="31"/>
    </row>
    <row r="29" spans="2:10" x14ac:dyDescent="0.25">
      <c r="B29" s="31"/>
      <c r="C29" s="31"/>
      <c r="D29" s="31"/>
      <c r="E29" s="31"/>
      <c r="F29" s="31"/>
      <c r="G29" s="31"/>
      <c r="H29" s="31"/>
      <c r="I29" s="31"/>
      <c r="J29" s="31"/>
    </row>
    <row r="30" spans="2:10" x14ac:dyDescent="0.25">
      <c r="B30" s="31"/>
      <c r="C30" s="31"/>
      <c r="D30" s="31"/>
      <c r="E30" s="31"/>
      <c r="F30" s="31"/>
      <c r="G30" s="31"/>
      <c r="H30" s="31"/>
      <c r="I30" s="31"/>
      <c r="J30" s="31"/>
    </row>
    <row r="31" spans="2:10" x14ac:dyDescent="0.25">
      <c r="B31" s="31"/>
      <c r="C31" s="31"/>
      <c r="D31" s="31"/>
      <c r="E31" s="31"/>
      <c r="F31" s="31"/>
      <c r="G31" s="31"/>
      <c r="H31" s="31"/>
      <c r="I31" s="31"/>
      <c r="J31" s="31"/>
    </row>
    <row r="32" spans="2:10" x14ac:dyDescent="0.25">
      <c r="B32" s="31"/>
      <c r="C32" s="31"/>
      <c r="D32" s="31"/>
      <c r="E32" s="31"/>
      <c r="F32" s="31"/>
      <c r="G32" s="31"/>
      <c r="H32" s="31"/>
      <c r="I32" s="31"/>
      <c r="J32" s="31"/>
    </row>
    <row r="33" spans="2:10" x14ac:dyDescent="0.25">
      <c r="B33" s="31"/>
      <c r="C33" s="31"/>
      <c r="D33" s="31"/>
      <c r="E33" s="31"/>
      <c r="F33" s="31"/>
      <c r="G33" s="31"/>
      <c r="H33" s="31"/>
      <c r="I33" s="31"/>
      <c r="J33" s="31"/>
    </row>
    <row r="34" spans="2:10" x14ac:dyDescent="0.25">
      <c r="B34" s="31"/>
      <c r="C34" s="31"/>
      <c r="D34" s="31"/>
      <c r="E34" s="31"/>
      <c r="F34" s="31"/>
      <c r="G34" s="31"/>
      <c r="H34" s="31"/>
      <c r="I34" s="31"/>
      <c r="J34" s="31"/>
    </row>
    <row r="35" spans="2:10" x14ac:dyDescent="0.25">
      <c r="B35" s="31"/>
      <c r="C35" s="31"/>
      <c r="D35" s="31"/>
      <c r="E35" s="31"/>
      <c r="F35" s="31"/>
      <c r="G35" s="31"/>
      <c r="H35" s="31"/>
      <c r="I35" s="31"/>
      <c r="J35" s="31"/>
    </row>
    <row r="36" spans="2:10" x14ac:dyDescent="0.25">
      <c r="B36" s="31"/>
      <c r="C36" s="31"/>
      <c r="D36" s="31"/>
      <c r="E36" s="31"/>
      <c r="F36" s="31"/>
      <c r="G36" s="31"/>
      <c r="H36" s="31"/>
      <c r="I36" s="31"/>
      <c r="J36" s="31"/>
    </row>
    <row r="37" spans="2:10" x14ac:dyDescent="0.25">
      <c r="B37" s="31"/>
      <c r="C37" s="31"/>
      <c r="D37" s="31"/>
      <c r="E37" s="31"/>
      <c r="F37" s="31"/>
      <c r="G37" s="31"/>
      <c r="H37" s="31"/>
      <c r="I37" s="31"/>
      <c r="J37" s="31"/>
    </row>
    <row r="38" spans="2:10" x14ac:dyDescent="0.25">
      <c r="B38" s="31"/>
      <c r="C38" s="31"/>
      <c r="D38" s="31"/>
      <c r="E38" s="31"/>
      <c r="F38" s="31"/>
      <c r="G38" s="31"/>
      <c r="H38" s="31"/>
      <c r="I38" s="31"/>
      <c r="J38" s="31"/>
    </row>
    <row r="39" spans="2:10" x14ac:dyDescent="0.25">
      <c r="B39" s="31"/>
      <c r="C39" s="31"/>
      <c r="D39" s="31"/>
      <c r="E39" s="31"/>
      <c r="F39" s="31"/>
      <c r="G39" s="31"/>
      <c r="H39" s="31"/>
      <c r="I39" s="31"/>
      <c r="J39" s="31"/>
    </row>
    <row r="40" spans="2:10" x14ac:dyDescent="0.25">
      <c r="B40" s="31"/>
      <c r="C40" s="31"/>
      <c r="D40" s="31"/>
      <c r="E40" s="31"/>
      <c r="F40" s="31"/>
      <c r="G40" s="31"/>
      <c r="H40" s="31"/>
      <c r="I40" s="31"/>
      <c r="J40" s="31"/>
    </row>
    <row r="41" spans="2:10" x14ac:dyDescent="0.25">
      <c r="B41" s="31"/>
      <c r="C41" s="31"/>
      <c r="D41" s="31"/>
      <c r="E41" s="31"/>
      <c r="F41" s="31"/>
      <c r="G41" s="31"/>
      <c r="H41" s="31"/>
      <c r="I41" s="31"/>
      <c r="J41" s="31"/>
    </row>
    <row r="42" spans="2:10" x14ac:dyDescent="0.25">
      <c r="B42" s="31"/>
      <c r="C42" s="31"/>
      <c r="D42" s="31"/>
      <c r="E42" s="31"/>
      <c r="F42" s="31"/>
      <c r="G42" s="31"/>
      <c r="H42" s="31"/>
      <c r="I42" s="31"/>
      <c r="J42" s="31"/>
    </row>
    <row r="43" spans="2:10" x14ac:dyDescent="0.25">
      <c r="B43" s="31"/>
      <c r="C43" s="31"/>
      <c r="D43" s="31"/>
      <c r="E43" s="31"/>
      <c r="F43" s="31"/>
      <c r="G43" s="31"/>
      <c r="H43" s="31"/>
      <c r="I43" s="31"/>
      <c r="J43" s="31"/>
    </row>
    <row r="44" spans="2:10" x14ac:dyDescent="0.25">
      <c r="B44" s="31"/>
      <c r="C44" s="31"/>
      <c r="D44" s="31"/>
      <c r="E44" s="31"/>
      <c r="F44" s="31"/>
      <c r="G44" s="31"/>
      <c r="H44" s="31"/>
      <c r="I44" s="31"/>
      <c r="J44" s="31"/>
    </row>
    <row r="45" spans="2:10" x14ac:dyDescent="0.25">
      <c r="B45" s="31"/>
      <c r="C45" s="31"/>
      <c r="D45" s="31"/>
      <c r="E45" s="31"/>
      <c r="F45" s="31"/>
      <c r="G45" s="31"/>
      <c r="H45" s="31"/>
      <c r="I45" s="31"/>
      <c r="J45" s="31"/>
    </row>
    <row r="46" spans="2:10" x14ac:dyDescent="0.25">
      <c r="B46" s="31"/>
      <c r="C46" s="31"/>
      <c r="D46" s="31"/>
      <c r="E46" s="31"/>
      <c r="F46" s="31"/>
      <c r="G46" s="31"/>
      <c r="H46" s="31"/>
      <c r="I46" s="31"/>
      <c r="J46" s="31"/>
    </row>
    <row r="47" spans="2:10" x14ac:dyDescent="0.25">
      <c r="B47" s="31"/>
      <c r="C47" s="31"/>
      <c r="D47" s="31"/>
      <c r="E47" s="31"/>
      <c r="F47" s="31"/>
      <c r="G47" s="31"/>
      <c r="H47" s="31"/>
      <c r="I47" s="31"/>
      <c r="J47" s="31"/>
    </row>
    <row r="48" spans="2:10" x14ac:dyDescent="0.25">
      <c r="B48" s="31"/>
      <c r="C48" s="31"/>
      <c r="D48" s="31"/>
      <c r="E48" s="31"/>
      <c r="F48" s="31"/>
      <c r="G48" s="31"/>
      <c r="H48" s="31"/>
      <c r="I48" s="31"/>
      <c r="J48" s="31"/>
    </row>
    <row r="49" spans="2:10" x14ac:dyDescent="0.25">
      <c r="B49" s="31"/>
      <c r="C49" s="31"/>
      <c r="D49" s="31"/>
      <c r="E49" s="31"/>
      <c r="F49" s="31"/>
      <c r="G49" s="31"/>
      <c r="H49" s="31"/>
      <c r="I49" s="31"/>
      <c r="J49" s="31"/>
    </row>
    <row r="50" spans="2:10" x14ac:dyDescent="0.25">
      <c r="B50" s="31"/>
      <c r="C50" s="31"/>
      <c r="D50" s="31"/>
      <c r="E50" s="31"/>
      <c r="F50" s="31"/>
      <c r="G50" s="31"/>
      <c r="H50" s="31"/>
      <c r="I50" s="31"/>
      <c r="J50" s="31"/>
    </row>
    <row r="51" spans="2:10" x14ac:dyDescent="0.25">
      <c r="B51" s="31"/>
      <c r="C51" s="31"/>
      <c r="D51" s="31"/>
      <c r="E51" s="31"/>
      <c r="F51" s="31"/>
      <c r="G51" s="31"/>
      <c r="H51" s="31"/>
      <c r="I51" s="31"/>
      <c r="J51" s="31"/>
    </row>
    <row r="52" spans="2:10" x14ac:dyDescent="0.25">
      <c r="B52" s="31"/>
      <c r="C52" s="31"/>
      <c r="D52" s="31"/>
      <c r="E52" s="31"/>
      <c r="F52" s="31"/>
      <c r="G52" s="31"/>
      <c r="H52" s="31"/>
      <c r="I52" s="31"/>
      <c r="J52" s="31"/>
    </row>
    <row r="53" spans="2:10" x14ac:dyDescent="0.25">
      <c r="B53" s="31"/>
      <c r="C53" s="31"/>
      <c r="D53" s="31"/>
      <c r="E53" s="31"/>
      <c r="F53" s="31"/>
      <c r="G53" s="31"/>
      <c r="H53" s="31"/>
      <c r="I53" s="31"/>
      <c r="J53" s="31"/>
    </row>
    <row r="54" spans="2:10" x14ac:dyDescent="0.25">
      <c r="B54" s="31"/>
      <c r="C54" s="31"/>
      <c r="D54" s="31"/>
      <c r="E54" s="31"/>
      <c r="F54" s="31"/>
      <c r="G54" s="31"/>
      <c r="H54" s="31"/>
      <c r="I54" s="31"/>
      <c r="J54" s="31"/>
    </row>
    <row r="55" spans="2:10" x14ac:dyDescent="0.25">
      <c r="B55" s="31"/>
      <c r="C55" s="31"/>
      <c r="D55" s="31"/>
      <c r="E55" s="31"/>
      <c r="F55" s="31"/>
      <c r="G55" s="31"/>
      <c r="H55" s="31"/>
      <c r="I55" s="31"/>
      <c r="J55" s="31"/>
    </row>
    <row r="56" spans="2:10" x14ac:dyDescent="0.25">
      <c r="B56" s="31"/>
      <c r="C56" s="31"/>
      <c r="D56" s="31"/>
      <c r="E56" s="31"/>
      <c r="F56" s="31"/>
      <c r="G56" s="31"/>
      <c r="H56" s="31"/>
      <c r="I56" s="31"/>
      <c r="J56" s="31"/>
    </row>
    <row r="57" spans="2:10" x14ac:dyDescent="0.25">
      <c r="B57" s="31"/>
      <c r="C57" s="31"/>
      <c r="D57" s="31"/>
      <c r="E57" s="31"/>
      <c r="F57" s="31"/>
      <c r="G57" s="31"/>
      <c r="H57" s="31"/>
      <c r="I57" s="31"/>
      <c r="J57" s="31"/>
    </row>
    <row r="58" spans="2:10" x14ac:dyDescent="0.25">
      <c r="B58" s="31"/>
      <c r="C58" s="31"/>
      <c r="D58" s="31"/>
      <c r="E58" s="31"/>
      <c r="F58" s="31"/>
      <c r="G58" s="31"/>
      <c r="H58" s="31"/>
      <c r="I58" s="31"/>
      <c r="J58" s="31"/>
    </row>
    <row r="59" spans="2:10" x14ac:dyDescent="0.25">
      <c r="B59" s="31"/>
      <c r="C59" s="31"/>
      <c r="D59" s="31"/>
      <c r="E59" s="31"/>
      <c r="F59" s="31"/>
      <c r="G59" s="31"/>
      <c r="H59" s="31"/>
      <c r="I59" s="31"/>
      <c r="J59" s="31"/>
    </row>
    <row r="60" spans="2:10" x14ac:dyDescent="0.25">
      <c r="B60" s="31"/>
      <c r="C60" s="31"/>
      <c r="D60" s="31"/>
      <c r="E60" s="31"/>
      <c r="F60" s="31"/>
      <c r="G60" s="31"/>
      <c r="H60" s="31"/>
      <c r="I60" s="31"/>
      <c r="J60" s="31"/>
    </row>
    <row r="61" spans="2:10" x14ac:dyDescent="0.25">
      <c r="B61" s="31"/>
      <c r="C61" s="31"/>
      <c r="D61" s="31"/>
      <c r="E61" s="31"/>
      <c r="F61" s="31"/>
      <c r="G61" s="31"/>
      <c r="H61" s="31"/>
      <c r="I61" s="31"/>
      <c r="J61" s="31"/>
    </row>
    <row r="62" spans="2:10" x14ac:dyDescent="0.25">
      <c r="B62" s="31"/>
      <c r="C62" s="31"/>
      <c r="D62" s="31"/>
      <c r="E62" s="31"/>
      <c r="F62" s="31"/>
      <c r="G62" s="31"/>
      <c r="H62" s="31"/>
      <c r="I62" s="31"/>
      <c r="J62" s="31"/>
    </row>
    <row r="63" spans="2:10" x14ac:dyDescent="0.25">
      <c r="B63" s="31"/>
      <c r="C63" s="31"/>
      <c r="D63" s="31"/>
      <c r="E63" s="31"/>
      <c r="F63" s="31"/>
      <c r="G63" s="31"/>
      <c r="H63" s="31"/>
      <c r="I63" s="31"/>
      <c r="J63" s="31"/>
    </row>
    <row r="64" spans="2:10" x14ac:dyDescent="0.25">
      <c r="B64" s="31"/>
      <c r="C64" s="31"/>
      <c r="D64" s="31"/>
      <c r="E64" s="31"/>
      <c r="F64" s="31"/>
      <c r="G64" s="31"/>
      <c r="H64" s="31"/>
      <c r="I64" s="31"/>
      <c r="J64" s="31"/>
    </row>
    <row r="65" spans="2:10" x14ac:dyDescent="0.25">
      <c r="B65" s="31"/>
      <c r="C65" s="31"/>
      <c r="D65" s="31"/>
      <c r="E65" s="31"/>
      <c r="F65" s="31"/>
      <c r="G65" s="31"/>
      <c r="H65" s="31"/>
      <c r="I65" s="31"/>
      <c r="J65" s="31"/>
    </row>
    <row r="66" spans="2:10" x14ac:dyDescent="0.25">
      <c r="B66" s="31"/>
      <c r="C66" s="31"/>
      <c r="D66" s="31"/>
      <c r="E66" s="31"/>
      <c r="F66" s="31"/>
      <c r="G66" s="31"/>
      <c r="H66" s="31"/>
      <c r="I66" s="31"/>
      <c r="J66" s="31"/>
    </row>
    <row r="67" spans="2:10" x14ac:dyDescent="0.25">
      <c r="B67" s="31"/>
      <c r="C67" s="31"/>
      <c r="D67" s="31"/>
      <c r="E67" s="31"/>
      <c r="F67" s="31"/>
      <c r="G67" s="31"/>
      <c r="H67" s="31"/>
      <c r="I67" s="31"/>
      <c r="J67" s="31"/>
    </row>
    <row r="68" spans="2:10" x14ac:dyDescent="0.25">
      <c r="B68" s="31"/>
      <c r="C68" s="31"/>
      <c r="D68" s="31"/>
      <c r="E68" s="31"/>
      <c r="F68" s="31"/>
      <c r="G68" s="31"/>
      <c r="H68" s="31"/>
      <c r="I68" s="31"/>
      <c r="J68" s="31"/>
    </row>
    <row r="69" spans="2:10" x14ac:dyDescent="0.25">
      <c r="B69" s="31"/>
      <c r="C69" s="31"/>
      <c r="D69" s="31"/>
      <c r="E69" s="31"/>
      <c r="F69" s="31"/>
      <c r="G69" s="31"/>
      <c r="H69" s="31"/>
      <c r="I69" s="31"/>
      <c r="J69" s="31"/>
    </row>
    <row r="70" spans="2:10" x14ac:dyDescent="0.25">
      <c r="B70" s="31"/>
      <c r="C70" s="31"/>
      <c r="D70" s="31"/>
      <c r="E70" s="31"/>
      <c r="F70" s="31"/>
      <c r="G70" s="31"/>
      <c r="H70" s="31"/>
      <c r="I70" s="31"/>
      <c r="J70" s="31"/>
    </row>
    <row r="71" spans="2:10" x14ac:dyDescent="0.25">
      <c r="B71" s="31"/>
      <c r="C71" s="31"/>
      <c r="D71" s="31"/>
      <c r="E71" s="31"/>
      <c r="F71" s="31"/>
      <c r="G71" s="31"/>
      <c r="H71" s="31"/>
      <c r="I71" s="31"/>
      <c r="J71" s="31"/>
    </row>
    <row r="72" spans="2:10" x14ac:dyDescent="0.25">
      <c r="B72" s="31"/>
      <c r="C72" s="31"/>
      <c r="D72" s="31"/>
      <c r="E72" s="31"/>
      <c r="F72" s="31"/>
      <c r="G72" s="31"/>
      <c r="H72" s="31"/>
      <c r="I72" s="31"/>
      <c r="J72" s="31"/>
    </row>
    <row r="73" spans="2:10" x14ac:dyDescent="0.25">
      <c r="B73" s="31"/>
      <c r="C73" s="31"/>
      <c r="D73" s="31"/>
      <c r="E73" s="31"/>
      <c r="F73" s="31"/>
      <c r="G73" s="31"/>
      <c r="H73" s="31"/>
      <c r="I73" s="31"/>
      <c r="J73" s="31"/>
    </row>
    <row r="74" spans="2:10" x14ac:dyDescent="0.25">
      <c r="B74" s="31"/>
      <c r="C74" s="31"/>
      <c r="D74" s="31"/>
      <c r="E74" s="31"/>
      <c r="F74" s="31"/>
      <c r="G74" s="31"/>
      <c r="H74" s="31"/>
      <c r="I74" s="31"/>
      <c r="J74" s="31"/>
    </row>
    <row r="75" spans="2:10" x14ac:dyDescent="0.25">
      <c r="B75" s="31"/>
      <c r="C75" s="31"/>
      <c r="D75" s="31"/>
      <c r="E75" s="31"/>
      <c r="F75" s="31"/>
      <c r="G75" s="31"/>
      <c r="H75" s="31"/>
      <c r="I75" s="31"/>
      <c r="J75" s="31"/>
    </row>
    <row r="76" spans="2:10" x14ac:dyDescent="0.25">
      <c r="B76" s="31"/>
      <c r="C76" s="31"/>
      <c r="D76" s="31"/>
      <c r="E76" s="31"/>
      <c r="F76" s="31"/>
      <c r="G76" s="31"/>
      <c r="H76" s="31"/>
      <c r="I76" s="31"/>
      <c r="J76" s="31"/>
    </row>
    <row r="77" spans="2:10" x14ac:dyDescent="0.25">
      <c r="B77" s="31"/>
      <c r="C77" s="31"/>
      <c r="D77" s="31"/>
      <c r="E77" s="31"/>
      <c r="F77" s="31"/>
      <c r="G77" s="31"/>
      <c r="H77" s="31"/>
      <c r="I77" s="31"/>
      <c r="J77" s="31"/>
    </row>
    <row r="78" spans="2:10" x14ac:dyDescent="0.25">
      <c r="B78" s="31"/>
      <c r="C78" s="31"/>
      <c r="D78" s="31"/>
      <c r="E78" s="31"/>
      <c r="F78" s="31"/>
      <c r="G78" s="31"/>
      <c r="H78" s="31"/>
      <c r="I78" s="31"/>
      <c r="J78" s="31"/>
    </row>
    <row r="79" spans="2:10" x14ac:dyDescent="0.25">
      <c r="B79" s="31"/>
      <c r="C79" s="31"/>
      <c r="D79" s="31"/>
      <c r="E79" s="31"/>
      <c r="F79" s="31"/>
      <c r="G79" s="31"/>
      <c r="H79" s="31"/>
      <c r="I79" s="31"/>
      <c r="J79" s="31"/>
    </row>
    <row r="80" spans="2:10" x14ac:dyDescent="0.25">
      <c r="B80" s="31"/>
      <c r="C80" s="31"/>
      <c r="D80" s="31"/>
      <c r="E80" s="31"/>
      <c r="F80" s="31"/>
      <c r="G80" s="31"/>
      <c r="H80" s="31"/>
      <c r="I80" s="31"/>
      <c r="J80" s="31"/>
    </row>
    <row r="81" spans="2:10" x14ac:dyDescent="0.25">
      <c r="B81" s="31"/>
      <c r="C81" s="31"/>
      <c r="D81" s="31"/>
      <c r="E81" s="31"/>
      <c r="F81" s="31"/>
      <c r="G81" s="31"/>
      <c r="H81" s="31"/>
      <c r="I81" s="31"/>
      <c r="J81" s="31"/>
    </row>
    <row r="82" spans="2:10" x14ac:dyDescent="0.25">
      <c r="B82" s="31"/>
      <c r="C82" s="31"/>
      <c r="D82" s="31"/>
      <c r="E82" s="31"/>
      <c r="F82" s="31"/>
      <c r="G82" s="31"/>
      <c r="H82" s="31"/>
      <c r="I82" s="31"/>
      <c r="J82" s="31"/>
    </row>
    <row r="83" spans="2:10" x14ac:dyDescent="0.25">
      <c r="B83" s="31"/>
      <c r="C83" s="31"/>
      <c r="D83" s="31"/>
      <c r="E83" s="31"/>
      <c r="F83" s="31"/>
      <c r="G83" s="31"/>
      <c r="H83" s="31"/>
      <c r="I83" s="31"/>
      <c r="J83" s="31"/>
    </row>
    <row r="84" spans="2:10" x14ac:dyDescent="0.25">
      <c r="B84" s="31"/>
      <c r="C84" s="31"/>
      <c r="D84" s="31"/>
      <c r="E84" s="31"/>
      <c r="F84" s="31"/>
      <c r="G84" s="31"/>
      <c r="H84" s="31"/>
      <c r="I84" s="31"/>
      <c r="J84" s="31"/>
    </row>
    <row r="85" spans="2:10" x14ac:dyDescent="0.25">
      <c r="B85" s="31"/>
      <c r="C85" s="31"/>
      <c r="D85" s="31"/>
      <c r="E85" s="31"/>
      <c r="F85" s="31"/>
      <c r="G85" s="31"/>
      <c r="H85" s="31"/>
      <c r="I85" s="31"/>
      <c r="J85" s="31"/>
    </row>
    <row r="86" spans="2:10" x14ac:dyDescent="0.25">
      <c r="B86" s="31"/>
      <c r="C86" s="31"/>
      <c r="D86" s="31"/>
      <c r="E86" s="31"/>
      <c r="F86" s="31"/>
      <c r="G86" s="31"/>
      <c r="H86" s="31"/>
      <c r="I86" s="31"/>
      <c r="J86" s="31"/>
    </row>
    <row r="87" spans="2:10" x14ac:dyDescent="0.25">
      <c r="B87" s="31"/>
      <c r="C87" s="31"/>
      <c r="D87" s="31"/>
      <c r="E87" s="31"/>
      <c r="F87" s="31"/>
      <c r="G87" s="31"/>
      <c r="H87" s="31"/>
      <c r="I87" s="31"/>
      <c r="J87" s="31"/>
    </row>
    <row r="88" spans="2:10" x14ac:dyDescent="0.25">
      <c r="B88" s="31"/>
      <c r="C88" s="31"/>
      <c r="D88" s="31"/>
      <c r="E88" s="31"/>
      <c r="F88" s="31"/>
      <c r="G88" s="31"/>
      <c r="H88" s="31"/>
      <c r="I88" s="31"/>
      <c r="J88" s="31"/>
    </row>
    <row r="89" spans="2:10" x14ac:dyDescent="0.25">
      <c r="B89" s="31"/>
      <c r="C89" s="31"/>
      <c r="D89" s="31"/>
      <c r="E89" s="31"/>
      <c r="F89" s="31"/>
      <c r="G89" s="31"/>
      <c r="H89" s="31"/>
      <c r="I89" s="31"/>
      <c r="J89" s="31"/>
    </row>
    <row r="90" spans="2:10" x14ac:dyDescent="0.25">
      <c r="B90" s="31"/>
      <c r="C90" s="31"/>
      <c r="D90" s="31"/>
      <c r="E90" s="31"/>
      <c r="F90" s="31"/>
      <c r="G90" s="31"/>
      <c r="H90" s="31"/>
      <c r="I90" s="31"/>
      <c r="J90" s="31"/>
    </row>
    <row r="91" spans="2:10" x14ac:dyDescent="0.25">
      <c r="B91" s="31"/>
      <c r="C91" s="31"/>
      <c r="D91" s="31"/>
      <c r="E91" s="31"/>
      <c r="F91" s="31"/>
      <c r="G91" s="31"/>
      <c r="H91" s="31"/>
      <c r="I91" s="31"/>
      <c r="J91" s="31"/>
    </row>
    <row r="92" spans="2:10" x14ac:dyDescent="0.25">
      <c r="B92" s="31"/>
      <c r="C92" s="31"/>
      <c r="D92" s="31"/>
      <c r="E92" s="31"/>
      <c r="F92" s="31"/>
      <c r="G92" s="31"/>
      <c r="H92" s="31"/>
      <c r="I92" s="31"/>
      <c r="J92" s="31"/>
    </row>
    <row r="93" spans="2:10" x14ac:dyDescent="0.25">
      <c r="B93" s="31"/>
      <c r="C93" s="31"/>
      <c r="D93" s="31"/>
      <c r="E93" s="31"/>
      <c r="F93" s="31"/>
      <c r="G93" s="31"/>
      <c r="H93" s="31"/>
      <c r="I93" s="31"/>
      <c r="J93" s="31"/>
    </row>
    <row r="94" spans="2:10" x14ac:dyDescent="0.25">
      <c r="B94" s="31"/>
      <c r="C94" s="31"/>
      <c r="D94" s="31"/>
      <c r="E94" s="31"/>
      <c r="F94" s="31"/>
      <c r="G94" s="31"/>
      <c r="H94" s="31"/>
      <c r="I94" s="31"/>
      <c r="J94" s="31"/>
    </row>
    <row r="95" spans="2:10" x14ac:dyDescent="0.25">
      <c r="B95" s="31"/>
      <c r="C95" s="31"/>
      <c r="D95" s="31"/>
      <c r="E95" s="31"/>
      <c r="F95" s="31"/>
      <c r="G95" s="31"/>
      <c r="H95" s="31"/>
      <c r="I95" s="31"/>
      <c r="J95" s="31"/>
    </row>
    <row r="96" spans="2:10" x14ac:dyDescent="0.25">
      <c r="B96" s="31"/>
      <c r="C96" s="31"/>
      <c r="D96" s="31"/>
      <c r="E96" s="31"/>
      <c r="F96" s="31"/>
      <c r="G96" s="31"/>
      <c r="H96" s="31"/>
      <c r="I96" s="31"/>
      <c r="J96" s="31"/>
    </row>
    <row r="97" spans="2:10" x14ac:dyDescent="0.25">
      <c r="B97" s="31"/>
      <c r="C97" s="31"/>
      <c r="D97" s="31"/>
      <c r="E97" s="31"/>
      <c r="F97" s="31"/>
      <c r="G97" s="31"/>
      <c r="H97" s="31"/>
      <c r="I97" s="31"/>
      <c r="J97" s="31"/>
    </row>
    <row r="98" spans="2:10" x14ac:dyDescent="0.25">
      <c r="B98" s="31"/>
      <c r="C98" s="31"/>
      <c r="D98" s="31"/>
      <c r="E98" s="31"/>
      <c r="F98" s="31"/>
      <c r="G98" s="31"/>
      <c r="H98" s="31"/>
      <c r="I98" s="31"/>
      <c r="J98" s="31"/>
    </row>
    <row r="99" spans="2:10" x14ac:dyDescent="0.25">
      <c r="B99" s="31"/>
      <c r="C99" s="31"/>
      <c r="D99" s="31"/>
      <c r="E99" s="31"/>
      <c r="F99" s="31"/>
      <c r="G99" s="31"/>
      <c r="H99" s="31"/>
      <c r="I99" s="31"/>
      <c r="J99" s="31"/>
    </row>
    <row r="100" spans="2:10" x14ac:dyDescent="0.25">
      <c r="B100" s="31"/>
      <c r="C100" s="31"/>
      <c r="D100" s="31"/>
      <c r="E100" s="31"/>
      <c r="F100" s="31"/>
      <c r="G100" s="31"/>
      <c r="H100" s="31"/>
      <c r="I100" s="31"/>
      <c r="J100" s="31"/>
    </row>
    <row r="101" spans="2:10" x14ac:dyDescent="0.25">
      <c r="B101" s="31"/>
      <c r="C101" s="31"/>
      <c r="D101" s="31"/>
      <c r="E101" s="31"/>
      <c r="F101" s="31"/>
      <c r="G101" s="31"/>
      <c r="H101" s="31"/>
      <c r="I101" s="31"/>
      <c r="J101" s="31"/>
    </row>
    <row r="102" spans="2:10" x14ac:dyDescent="0.25">
      <c r="B102" s="31"/>
      <c r="C102" s="31"/>
      <c r="D102" s="31"/>
      <c r="E102" s="31"/>
      <c r="F102" s="31"/>
      <c r="G102" s="31"/>
      <c r="H102" s="31"/>
      <c r="I102" s="31"/>
      <c r="J102" s="31"/>
    </row>
    <row r="103" spans="2:10" x14ac:dyDescent="0.25">
      <c r="B103" s="31"/>
      <c r="C103" s="31"/>
      <c r="D103" s="31"/>
      <c r="E103" s="31"/>
      <c r="F103" s="31"/>
      <c r="G103" s="31"/>
      <c r="H103" s="31"/>
      <c r="I103" s="31"/>
      <c r="J103" s="31"/>
    </row>
    <row r="104" spans="2:10" x14ac:dyDescent="0.25">
      <c r="B104" s="31"/>
      <c r="C104" s="31"/>
      <c r="D104" s="31"/>
      <c r="E104" s="31"/>
      <c r="F104" s="31"/>
      <c r="G104" s="31"/>
      <c r="H104" s="31"/>
      <c r="I104" s="31"/>
      <c r="J104" s="31"/>
    </row>
    <row r="105" spans="2:10" x14ac:dyDescent="0.25">
      <c r="B105" s="31"/>
      <c r="C105" s="31"/>
      <c r="D105" s="31"/>
      <c r="E105" s="31"/>
      <c r="F105" s="31"/>
      <c r="G105" s="31"/>
      <c r="H105" s="31"/>
      <c r="I105" s="31"/>
      <c r="J105" s="31"/>
    </row>
    <row r="106" spans="2:10" x14ac:dyDescent="0.25">
      <c r="B106" s="31"/>
      <c r="C106" s="31"/>
      <c r="D106" s="31"/>
      <c r="E106" s="31"/>
      <c r="F106" s="31"/>
      <c r="G106" s="31"/>
      <c r="H106" s="31"/>
      <c r="I106" s="31"/>
      <c r="J106" s="31"/>
    </row>
    <row r="107" spans="2:10" x14ac:dyDescent="0.25">
      <c r="B107" s="31"/>
      <c r="C107" s="31"/>
      <c r="D107" s="31"/>
      <c r="E107" s="31"/>
      <c r="F107" s="31"/>
      <c r="G107" s="31"/>
      <c r="H107" s="31"/>
      <c r="I107" s="31"/>
      <c r="J107" s="31"/>
    </row>
    <row r="108" spans="2:10" x14ac:dyDescent="0.25">
      <c r="B108" s="31"/>
      <c r="C108" s="31"/>
      <c r="D108" s="31"/>
      <c r="E108" s="31"/>
      <c r="F108" s="31"/>
      <c r="G108" s="31"/>
      <c r="H108" s="31"/>
      <c r="I108" s="31"/>
      <c r="J108" s="31"/>
    </row>
    <row r="109" spans="2:10" x14ac:dyDescent="0.25">
      <c r="B109" s="31"/>
      <c r="C109" s="31"/>
      <c r="D109" s="31"/>
      <c r="E109" s="31"/>
      <c r="F109" s="31"/>
      <c r="G109" s="31"/>
      <c r="H109" s="31"/>
      <c r="I109" s="31"/>
      <c r="J109" s="31"/>
    </row>
    <row r="110" spans="2:10" x14ac:dyDescent="0.25">
      <c r="B110" s="31"/>
      <c r="C110" s="31"/>
      <c r="D110" s="31"/>
      <c r="E110" s="31"/>
      <c r="F110" s="31"/>
      <c r="G110" s="31"/>
      <c r="H110" s="31"/>
      <c r="I110" s="31"/>
      <c r="J110" s="31"/>
    </row>
    <row r="111" spans="2:10" x14ac:dyDescent="0.25"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2:10" x14ac:dyDescent="0.25">
      <c r="B112" s="31"/>
      <c r="C112" s="31"/>
      <c r="D112" s="31"/>
      <c r="E112" s="31"/>
      <c r="F112" s="31"/>
      <c r="G112" s="31"/>
      <c r="H112" s="31"/>
      <c r="I112" s="31"/>
      <c r="J112" s="31"/>
    </row>
    <row r="113" spans="2:10" x14ac:dyDescent="0.25">
      <c r="B113" s="31"/>
      <c r="C113" s="31"/>
      <c r="D113" s="31"/>
      <c r="E113" s="31"/>
      <c r="F113" s="31"/>
      <c r="G113" s="31"/>
      <c r="H113" s="31"/>
      <c r="I113" s="31"/>
      <c r="J113" s="31"/>
    </row>
    <row r="114" spans="2:10" x14ac:dyDescent="0.25">
      <c r="B114" s="31"/>
      <c r="C114" s="31"/>
      <c r="D114" s="31"/>
      <c r="E114" s="31"/>
      <c r="F114" s="31"/>
      <c r="G114" s="31"/>
      <c r="H114" s="31"/>
      <c r="I114" s="31"/>
      <c r="J114" s="31"/>
    </row>
    <row r="115" spans="2:10" x14ac:dyDescent="0.25">
      <c r="B115" s="31"/>
      <c r="C115" s="31"/>
      <c r="D115" s="31"/>
      <c r="E115" s="31"/>
      <c r="F115" s="31"/>
      <c r="G115" s="31"/>
      <c r="H115" s="31"/>
      <c r="I115" s="31"/>
      <c r="J115" s="31"/>
    </row>
    <row r="116" spans="2:10" x14ac:dyDescent="0.25">
      <c r="B116" s="31"/>
      <c r="C116" s="31"/>
      <c r="D116" s="31"/>
      <c r="E116" s="31"/>
      <c r="F116" s="31"/>
      <c r="G116" s="31"/>
      <c r="H116" s="31"/>
      <c r="I116" s="31"/>
      <c r="J116" s="31"/>
    </row>
    <row r="117" spans="2:10" x14ac:dyDescent="0.25">
      <c r="B117" s="31"/>
      <c r="C117" s="31"/>
      <c r="D117" s="31"/>
      <c r="E117" s="31"/>
      <c r="F117" s="31"/>
      <c r="G117" s="31"/>
      <c r="H117" s="31"/>
      <c r="I117" s="31"/>
      <c r="J117" s="31"/>
    </row>
    <row r="118" spans="2:10" x14ac:dyDescent="0.25">
      <c r="B118" s="31"/>
      <c r="C118" s="31"/>
      <c r="D118" s="31"/>
      <c r="E118" s="31"/>
      <c r="F118" s="31"/>
      <c r="G118" s="31"/>
      <c r="H118" s="31"/>
      <c r="I118" s="31"/>
      <c r="J118" s="31"/>
    </row>
    <row r="119" spans="2:10" x14ac:dyDescent="0.25">
      <c r="B119" s="31"/>
      <c r="C119" s="31"/>
      <c r="D119" s="31"/>
      <c r="E119" s="31"/>
      <c r="F119" s="31"/>
      <c r="G119" s="31"/>
      <c r="H119" s="31"/>
      <c r="I119" s="31"/>
      <c r="J119" s="31"/>
    </row>
    <row r="120" spans="2:10" x14ac:dyDescent="0.25">
      <c r="B120" s="31"/>
      <c r="C120" s="31"/>
      <c r="D120" s="31"/>
      <c r="E120" s="31"/>
      <c r="F120" s="31"/>
      <c r="G120" s="31"/>
      <c r="H120" s="31"/>
      <c r="I120" s="31"/>
      <c r="J120" s="31"/>
    </row>
    <row r="121" spans="2:10" x14ac:dyDescent="0.25">
      <c r="B121" s="31"/>
      <c r="C121" s="31"/>
      <c r="D121" s="31"/>
      <c r="E121" s="31"/>
      <c r="F121" s="31"/>
      <c r="G121" s="31"/>
      <c r="H121" s="31"/>
      <c r="I121" s="31"/>
      <c r="J121" s="31"/>
    </row>
    <row r="122" spans="2:10" x14ac:dyDescent="0.25">
      <c r="B122" s="31"/>
      <c r="C122" s="31"/>
      <c r="D122" s="31"/>
      <c r="E122" s="31"/>
      <c r="F122" s="31"/>
      <c r="G122" s="31"/>
      <c r="H122" s="31"/>
      <c r="I122" s="31"/>
      <c r="J122" s="31"/>
    </row>
    <row r="123" spans="2:10" x14ac:dyDescent="0.25">
      <c r="B123" s="31"/>
      <c r="C123" s="31"/>
      <c r="D123" s="31"/>
      <c r="E123" s="31"/>
      <c r="F123" s="31"/>
      <c r="G123" s="31"/>
      <c r="H123" s="31"/>
      <c r="I123" s="31"/>
      <c r="J123" s="31"/>
    </row>
    <row r="124" spans="2:10" x14ac:dyDescent="0.25">
      <c r="B124" s="31"/>
      <c r="C124" s="31"/>
      <c r="D124" s="31"/>
      <c r="E124" s="31"/>
      <c r="F124" s="31"/>
      <c r="G124" s="31"/>
      <c r="H124" s="31"/>
      <c r="I124" s="31"/>
      <c r="J124" s="31"/>
    </row>
    <row r="125" spans="2:10" x14ac:dyDescent="0.25">
      <c r="B125" s="31"/>
      <c r="C125" s="31"/>
      <c r="D125" s="31"/>
      <c r="E125" s="31"/>
      <c r="F125" s="31"/>
      <c r="G125" s="31"/>
      <c r="H125" s="31"/>
      <c r="I125" s="31"/>
      <c r="J125" s="31"/>
    </row>
    <row r="126" spans="2:10" x14ac:dyDescent="0.25">
      <c r="B126" s="31"/>
      <c r="C126" s="31"/>
      <c r="D126" s="31"/>
      <c r="E126" s="31"/>
      <c r="F126" s="31"/>
      <c r="G126" s="31"/>
      <c r="H126" s="31"/>
      <c r="I126" s="31"/>
      <c r="J126" s="31"/>
    </row>
    <row r="127" spans="2:10" x14ac:dyDescent="0.25">
      <c r="B127" s="31"/>
      <c r="C127" s="31"/>
      <c r="D127" s="31"/>
      <c r="E127" s="31"/>
      <c r="F127" s="31"/>
      <c r="G127" s="31"/>
      <c r="H127" s="31"/>
      <c r="I127" s="31"/>
      <c r="J127" s="31"/>
    </row>
    <row r="128" spans="2:10" x14ac:dyDescent="0.25">
      <c r="B128" s="31"/>
      <c r="C128" s="31"/>
      <c r="D128" s="31"/>
      <c r="E128" s="31"/>
      <c r="F128" s="31"/>
      <c r="G128" s="31"/>
      <c r="H128" s="31"/>
      <c r="I128" s="31"/>
      <c r="J128" s="31"/>
    </row>
    <row r="129" spans="2:10" x14ac:dyDescent="0.25">
      <c r="B129" s="31"/>
      <c r="C129" s="31"/>
      <c r="D129" s="31"/>
      <c r="E129" s="31"/>
      <c r="F129" s="31"/>
      <c r="G129" s="31"/>
      <c r="H129" s="31"/>
      <c r="I129" s="31"/>
      <c r="J129" s="31"/>
    </row>
    <row r="130" spans="2:10" x14ac:dyDescent="0.25">
      <c r="B130" s="31"/>
      <c r="C130" s="31"/>
      <c r="D130" s="31"/>
      <c r="E130" s="31"/>
      <c r="F130" s="31"/>
      <c r="G130" s="31"/>
      <c r="H130" s="31"/>
      <c r="I130" s="31"/>
      <c r="J130" s="31"/>
    </row>
    <row r="131" spans="2:10" x14ac:dyDescent="0.25">
      <c r="B131" s="31"/>
      <c r="C131" s="31"/>
      <c r="D131" s="31"/>
      <c r="E131" s="31"/>
      <c r="F131" s="31"/>
      <c r="G131" s="31"/>
      <c r="H131" s="31"/>
      <c r="I131" s="31"/>
      <c r="J131" s="31"/>
    </row>
    <row r="132" spans="2:10" x14ac:dyDescent="0.25">
      <c r="B132" s="31"/>
      <c r="C132" s="31"/>
      <c r="D132" s="31"/>
      <c r="E132" s="31"/>
      <c r="F132" s="31"/>
      <c r="G132" s="31"/>
      <c r="H132" s="31"/>
      <c r="I132" s="31"/>
      <c r="J132" s="31"/>
    </row>
    <row r="133" spans="2:10" x14ac:dyDescent="0.25">
      <c r="B133" s="31"/>
      <c r="C133" s="31"/>
      <c r="D133" s="31"/>
      <c r="E133" s="31"/>
      <c r="F133" s="31"/>
      <c r="G133" s="31"/>
      <c r="H133" s="31"/>
      <c r="I133" s="31"/>
      <c r="J133" s="31"/>
    </row>
    <row r="134" spans="2:10" x14ac:dyDescent="0.25">
      <c r="B134" s="31"/>
      <c r="C134" s="31"/>
      <c r="D134" s="31"/>
      <c r="E134" s="31"/>
      <c r="F134" s="31"/>
      <c r="G134" s="31"/>
      <c r="H134" s="31"/>
      <c r="I134" s="31"/>
      <c r="J134" s="31"/>
    </row>
    <row r="135" spans="2:10" x14ac:dyDescent="0.25">
      <c r="B135" s="31"/>
      <c r="C135" s="31"/>
      <c r="D135" s="31"/>
      <c r="E135" s="31"/>
      <c r="F135" s="31"/>
      <c r="G135" s="31"/>
      <c r="H135" s="31"/>
      <c r="I135" s="31"/>
      <c r="J135" s="31"/>
    </row>
    <row r="136" spans="2:10" x14ac:dyDescent="0.25">
      <c r="B136" s="31"/>
      <c r="C136" s="31"/>
      <c r="D136" s="31"/>
      <c r="E136" s="31"/>
      <c r="F136" s="31"/>
      <c r="G136" s="31"/>
      <c r="H136" s="31"/>
      <c r="I136" s="31"/>
      <c r="J136" s="31"/>
    </row>
    <row r="137" spans="2:10" x14ac:dyDescent="0.25">
      <c r="B137" s="31"/>
      <c r="C137" s="31"/>
      <c r="D137" s="31"/>
      <c r="E137" s="31"/>
      <c r="F137" s="31"/>
      <c r="G137" s="31"/>
      <c r="H137" s="31"/>
      <c r="I137" s="31"/>
      <c r="J137" s="31"/>
    </row>
    <row r="138" spans="2:10" x14ac:dyDescent="0.25">
      <c r="B138" s="31"/>
      <c r="C138" s="31"/>
      <c r="D138" s="31"/>
      <c r="E138" s="31"/>
      <c r="F138" s="31"/>
      <c r="G138" s="31"/>
      <c r="H138" s="31"/>
      <c r="I138" s="31"/>
      <c r="J138" s="31"/>
    </row>
    <row r="139" spans="2:10" x14ac:dyDescent="0.25">
      <c r="B139" s="31"/>
      <c r="C139" s="31"/>
      <c r="D139" s="31"/>
      <c r="E139" s="31"/>
      <c r="F139" s="31"/>
      <c r="G139" s="31"/>
      <c r="H139" s="31"/>
      <c r="I139" s="31"/>
      <c r="J139" s="31"/>
    </row>
    <row r="140" spans="2:10" x14ac:dyDescent="0.25">
      <c r="B140" s="31"/>
      <c r="C140" s="31"/>
      <c r="D140" s="31"/>
      <c r="E140" s="31"/>
      <c r="F140" s="31"/>
      <c r="G140" s="31"/>
      <c r="H140" s="31"/>
      <c r="I140" s="31"/>
      <c r="J140" s="31"/>
    </row>
    <row r="141" spans="2:10" x14ac:dyDescent="0.25">
      <c r="B141" s="31"/>
      <c r="C141" s="31"/>
      <c r="D141" s="31"/>
      <c r="E141" s="31"/>
      <c r="F141" s="31"/>
      <c r="G141" s="31"/>
      <c r="H141" s="31"/>
      <c r="I141" s="31"/>
      <c r="J141" s="31"/>
    </row>
    <row r="142" spans="2:10" x14ac:dyDescent="0.25">
      <c r="B142" s="31"/>
      <c r="C142" s="31"/>
      <c r="D142" s="31"/>
      <c r="E142" s="31"/>
      <c r="F142" s="31"/>
      <c r="G142" s="31"/>
      <c r="H142" s="31"/>
      <c r="I142" s="31"/>
      <c r="J142" s="31"/>
    </row>
    <row r="143" spans="2:10" x14ac:dyDescent="0.25">
      <c r="B143" s="31"/>
      <c r="C143" s="31"/>
      <c r="D143" s="31"/>
      <c r="E143" s="31"/>
      <c r="F143" s="31"/>
      <c r="G143" s="31"/>
      <c r="H143" s="31"/>
      <c r="I143" s="31"/>
      <c r="J143" s="31"/>
    </row>
    <row r="144" spans="2:10" x14ac:dyDescent="0.25">
      <c r="B144" s="31"/>
      <c r="C144" s="31"/>
      <c r="D144" s="31"/>
      <c r="E144" s="31"/>
      <c r="F144" s="31"/>
      <c r="G144" s="31"/>
      <c r="H144" s="31"/>
      <c r="I144" s="31"/>
      <c r="J144" s="31"/>
    </row>
    <row r="145" spans="2:10" x14ac:dyDescent="0.25">
      <c r="B145" s="31"/>
      <c r="C145" s="31"/>
      <c r="D145" s="31"/>
      <c r="E145" s="31"/>
      <c r="F145" s="31"/>
      <c r="G145" s="31"/>
      <c r="H145" s="31"/>
      <c r="I145" s="31"/>
      <c r="J145" s="31"/>
    </row>
    <row r="146" spans="2:10" x14ac:dyDescent="0.25">
      <c r="B146" s="31"/>
      <c r="C146" s="31"/>
      <c r="D146" s="31"/>
      <c r="E146" s="31"/>
      <c r="F146" s="31"/>
      <c r="G146" s="31"/>
      <c r="H146" s="31"/>
      <c r="I146" s="31"/>
      <c r="J146" s="31"/>
    </row>
    <row r="147" spans="2:10" x14ac:dyDescent="0.25">
      <c r="B147" s="31"/>
      <c r="C147" s="31"/>
      <c r="D147" s="31"/>
      <c r="E147" s="31"/>
      <c r="F147" s="31"/>
      <c r="G147" s="31"/>
      <c r="H147" s="31"/>
      <c r="I147" s="31"/>
      <c r="J147" s="31"/>
    </row>
    <row r="148" spans="2:10" x14ac:dyDescent="0.25">
      <c r="B148" s="31"/>
      <c r="C148" s="31"/>
      <c r="D148" s="31"/>
      <c r="E148" s="31"/>
      <c r="F148" s="31"/>
      <c r="G148" s="31"/>
      <c r="H148" s="31"/>
      <c r="I148" s="31"/>
      <c r="J148" s="31"/>
    </row>
    <row r="149" spans="2:10" x14ac:dyDescent="0.25">
      <c r="B149" s="31"/>
      <c r="C149" s="31"/>
      <c r="D149" s="31"/>
      <c r="E149" s="31"/>
      <c r="F149" s="31"/>
      <c r="G149" s="31"/>
      <c r="H149" s="31"/>
      <c r="I149" s="31"/>
      <c r="J149" s="31"/>
    </row>
    <row r="150" spans="2:10" x14ac:dyDescent="0.25">
      <c r="B150" s="31"/>
      <c r="C150" s="31"/>
      <c r="D150" s="31"/>
      <c r="E150" s="31"/>
      <c r="F150" s="31"/>
      <c r="G150" s="31"/>
      <c r="H150" s="31"/>
      <c r="I150" s="31"/>
      <c r="J150" s="31"/>
    </row>
    <row r="151" spans="2:10" x14ac:dyDescent="0.25">
      <c r="B151" s="31"/>
      <c r="C151" s="31"/>
      <c r="D151" s="31"/>
      <c r="E151" s="31"/>
      <c r="F151" s="31"/>
      <c r="G151" s="31"/>
      <c r="H151" s="31"/>
      <c r="I151" s="31"/>
      <c r="J151" s="31"/>
    </row>
    <row r="152" spans="2:10" x14ac:dyDescent="0.25">
      <c r="B152" s="31"/>
      <c r="C152" s="31"/>
      <c r="D152" s="31"/>
      <c r="E152" s="31"/>
      <c r="F152" s="31"/>
      <c r="G152" s="31"/>
      <c r="H152" s="31"/>
      <c r="I152" s="31"/>
      <c r="J152" s="31"/>
    </row>
    <row r="153" spans="2:10" x14ac:dyDescent="0.25">
      <c r="B153" s="31"/>
      <c r="C153" s="31"/>
      <c r="D153" s="31"/>
      <c r="E153" s="31"/>
      <c r="F153" s="31"/>
      <c r="G153" s="31"/>
      <c r="H153" s="31"/>
      <c r="I153" s="31"/>
      <c r="J153" s="31"/>
    </row>
    <row r="154" spans="2:10" x14ac:dyDescent="0.25">
      <c r="B154" s="31"/>
      <c r="C154" s="31"/>
      <c r="D154" s="31"/>
      <c r="E154" s="31"/>
      <c r="F154" s="31"/>
      <c r="G154" s="31"/>
      <c r="H154" s="31"/>
      <c r="I154" s="31"/>
      <c r="J154" s="31"/>
    </row>
    <row r="155" spans="2:10" x14ac:dyDescent="0.25">
      <c r="B155" s="31"/>
      <c r="C155" s="31"/>
      <c r="D155" s="31"/>
      <c r="E155" s="31"/>
      <c r="F155" s="31"/>
      <c r="G155" s="31"/>
      <c r="H155" s="31"/>
      <c r="I155" s="31"/>
      <c r="J155" s="31"/>
    </row>
    <row r="156" spans="2:10" x14ac:dyDescent="0.25">
      <c r="B156" s="31"/>
      <c r="C156" s="31"/>
      <c r="D156" s="31"/>
      <c r="E156" s="31"/>
      <c r="F156" s="31"/>
      <c r="G156" s="31"/>
      <c r="H156" s="31"/>
      <c r="I156" s="31"/>
      <c r="J156" s="31"/>
    </row>
    <row r="157" spans="2:10" x14ac:dyDescent="0.25">
      <c r="B157" s="31"/>
      <c r="C157" s="31"/>
      <c r="D157" s="31"/>
      <c r="E157" s="31"/>
      <c r="F157" s="31"/>
      <c r="G157" s="31"/>
      <c r="H157" s="31"/>
      <c r="I157" s="31"/>
      <c r="J157" s="31"/>
    </row>
    <row r="158" spans="2:10" x14ac:dyDescent="0.25">
      <c r="B158" s="31"/>
      <c r="C158" s="31"/>
      <c r="D158" s="31"/>
      <c r="E158" s="31"/>
      <c r="F158" s="31"/>
      <c r="G158" s="31"/>
      <c r="H158" s="31"/>
      <c r="I158" s="31"/>
      <c r="J158" s="31"/>
    </row>
    <row r="159" spans="2:10" x14ac:dyDescent="0.25">
      <c r="B159" s="31"/>
      <c r="C159" s="31"/>
      <c r="D159" s="31"/>
      <c r="E159" s="31"/>
      <c r="F159" s="31"/>
      <c r="G159" s="31"/>
      <c r="H159" s="31"/>
      <c r="I159" s="31"/>
      <c r="J159" s="31"/>
    </row>
    <row r="160" spans="2:10" x14ac:dyDescent="0.25">
      <c r="B160" s="31"/>
      <c r="C160" s="31"/>
      <c r="D160" s="31"/>
      <c r="E160" s="31"/>
      <c r="F160" s="31"/>
      <c r="G160" s="31"/>
      <c r="H160" s="31"/>
      <c r="I160" s="31"/>
      <c r="J160" s="31"/>
    </row>
    <row r="161" spans="2:10" x14ac:dyDescent="0.25">
      <c r="B161" s="31"/>
      <c r="C161" s="31"/>
      <c r="D161" s="31"/>
      <c r="E161" s="31"/>
      <c r="F161" s="31"/>
      <c r="G161" s="31"/>
      <c r="H161" s="31"/>
      <c r="I161" s="31"/>
      <c r="J161" s="31"/>
    </row>
    <row r="162" spans="2:10" x14ac:dyDescent="0.25">
      <c r="B162" s="31"/>
      <c r="C162" s="31"/>
      <c r="D162" s="31"/>
      <c r="E162" s="31"/>
      <c r="F162" s="31"/>
      <c r="G162" s="31"/>
      <c r="H162" s="31"/>
      <c r="I162" s="31"/>
      <c r="J162" s="31"/>
    </row>
    <row r="163" spans="2:10" x14ac:dyDescent="0.25">
      <c r="B163" s="31"/>
      <c r="C163" s="31"/>
      <c r="D163" s="31"/>
      <c r="E163" s="31"/>
      <c r="F163" s="31"/>
      <c r="G163" s="31"/>
      <c r="H163" s="31"/>
      <c r="I163" s="31"/>
      <c r="J163" s="31"/>
    </row>
    <row r="164" spans="2:10" x14ac:dyDescent="0.25">
      <c r="B164" s="31"/>
      <c r="C164" s="31"/>
      <c r="D164" s="31"/>
      <c r="E164" s="31"/>
      <c r="F164" s="31"/>
      <c r="G164" s="31"/>
      <c r="H164" s="31"/>
      <c r="I164" s="31"/>
      <c r="J164" s="31"/>
    </row>
    <row r="165" spans="2:10" x14ac:dyDescent="0.25">
      <c r="B165" s="31"/>
      <c r="C165" s="31"/>
      <c r="D165" s="31"/>
      <c r="E165" s="31"/>
      <c r="F165" s="31"/>
      <c r="G165" s="31"/>
      <c r="H165" s="31"/>
      <c r="I165" s="31"/>
      <c r="J165" s="31"/>
    </row>
    <row r="166" spans="2:10" x14ac:dyDescent="0.25">
      <c r="B166" s="31"/>
      <c r="C166" s="31"/>
      <c r="D166" s="31"/>
      <c r="E166" s="31"/>
      <c r="F166" s="31"/>
      <c r="G166" s="31"/>
      <c r="H166" s="31"/>
      <c r="I166" s="31"/>
      <c r="J166" s="31"/>
    </row>
    <row r="167" spans="2:10" x14ac:dyDescent="0.25">
      <c r="B167" s="31"/>
      <c r="C167" s="31"/>
      <c r="D167" s="31"/>
      <c r="E167" s="31"/>
      <c r="F167" s="31"/>
      <c r="G167" s="31"/>
      <c r="H167" s="31"/>
      <c r="I167" s="31"/>
      <c r="J167" s="31"/>
    </row>
    <row r="168" spans="2:10" x14ac:dyDescent="0.25">
      <c r="B168" s="31"/>
      <c r="C168" s="31"/>
      <c r="D168" s="31"/>
      <c r="E168" s="31"/>
      <c r="F168" s="31"/>
      <c r="G168" s="31"/>
      <c r="H168" s="31"/>
      <c r="I168" s="31"/>
      <c r="J168" s="31"/>
    </row>
    <row r="169" spans="2:10" x14ac:dyDescent="0.25">
      <c r="B169" s="31"/>
      <c r="C169" s="31"/>
      <c r="D169" s="31"/>
      <c r="E169" s="31"/>
      <c r="F169" s="31"/>
      <c r="G169" s="31"/>
      <c r="H169" s="31"/>
      <c r="I169" s="31"/>
      <c r="J169" s="31"/>
    </row>
    <row r="170" spans="2:10" x14ac:dyDescent="0.25">
      <c r="B170" s="31"/>
      <c r="C170" s="31"/>
      <c r="D170" s="31"/>
      <c r="E170" s="31"/>
      <c r="F170" s="31"/>
      <c r="G170" s="31"/>
      <c r="H170" s="31"/>
      <c r="I170" s="31"/>
      <c r="J170" s="31"/>
    </row>
    <row r="171" spans="2:10" x14ac:dyDescent="0.25">
      <c r="B171" s="31"/>
      <c r="C171" s="31"/>
      <c r="D171" s="31"/>
      <c r="E171" s="31"/>
      <c r="F171" s="31"/>
      <c r="G171" s="31"/>
      <c r="H171" s="31"/>
      <c r="I171" s="31"/>
      <c r="J171" s="31"/>
    </row>
    <row r="172" spans="2:10" x14ac:dyDescent="0.25">
      <c r="B172" s="31"/>
      <c r="C172" s="31"/>
      <c r="D172" s="31"/>
      <c r="E172" s="31"/>
      <c r="F172" s="31"/>
      <c r="G172" s="31"/>
      <c r="H172" s="31"/>
      <c r="I172" s="31"/>
      <c r="J172" s="31"/>
    </row>
    <row r="173" spans="2:10" x14ac:dyDescent="0.25">
      <c r="B173" s="31"/>
      <c r="C173" s="31"/>
      <c r="D173" s="31"/>
      <c r="E173" s="31"/>
      <c r="F173" s="31"/>
      <c r="G173" s="31"/>
      <c r="H173" s="31"/>
      <c r="I173" s="31"/>
      <c r="J173" s="31"/>
    </row>
    <row r="174" spans="2:10" x14ac:dyDescent="0.25">
      <c r="B174" s="31"/>
      <c r="C174" s="31"/>
      <c r="D174" s="31"/>
      <c r="E174" s="31"/>
      <c r="F174" s="31"/>
      <c r="G174" s="31"/>
      <c r="H174" s="31"/>
      <c r="I174" s="31"/>
      <c r="J174" s="31"/>
    </row>
    <row r="175" spans="2:10" x14ac:dyDescent="0.25">
      <c r="B175" s="31"/>
      <c r="C175" s="31"/>
      <c r="D175" s="31"/>
      <c r="E175" s="31"/>
      <c r="F175" s="31"/>
      <c r="G175" s="31"/>
      <c r="H175" s="31"/>
      <c r="I175" s="31"/>
      <c r="J175" s="31"/>
    </row>
    <row r="176" spans="2:10" x14ac:dyDescent="0.25">
      <c r="B176" s="31"/>
      <c r="C176" s="31"/>
      <c r="D176" s="31"/>
      <c r="E176" s="31"/>
      <c r="F176" s="31"/>
      <c r="G176" s="31"/>
      <c r="H176" s="31"/>
      <c r="I176" s="31"/>
      <c r="J176" s="31"/>
    </row>
    <row r="177" spans="2:10" x14ac:dyDescent="0.25">
      <c r="B177" s="31"/>
      <c r="C177" s="31"/>
      <c r="D177" s="31"/>
      <c r="E177" s="31"/>
      <c r="F177" s="31"/>
      <c r="G177" s="31"/>
      <c r="H177" s="31"/>
      <c r="I177" s="31"/>
      <c r="J177" s="31"/>
    </row>
    <row r="178" spans="2:10" x14ac:dyDescent="0.25">
      <c r="B178" s="31"/>
      <c r="C178" s="31"/>
      <c r="D178" s="31"/>
      <c r="E178" s="31"/>
      <c r="F178" s="31"/>
      <c r="G178" s="31"/>
      <c r="H178" s="31"/>
      <c r="I178" s="31"/>
      <c r="J178" s="31"/>
    </row>
    <row r="179" spans="2:10" x14ac:dyDescent="0.25">
      <c r="B179" s="31"/>
      <c r="C179" s="31"/>
      <c r="D179" s="31"/>
      <c r="E179" s="31"/>
      <c r="F179" s="31"/>
      <c r="G179" s="31"/>
      <c r="H179" s="31"/>
      <c r="I179" s="31"/>
      <c r="J179" s="31"/>
    </row>
    <row r="180" spans="2:10" x14ac:dyDescent="0.25">
      <c r="B180" s="31"/>
      <c r="C180" s="31"/>
      <c r="D180" s="31"/>
      <c r="E180" s="31"/>
      <c r="F180" s="31"/>
      <c r="G180" s="31"/>
      <c r="H180" s="31"/>
      <c r="I180" s="31"/>
      <c r="J180" s="31"/>
    </row>
    <row r="181" spans="2:10" x14ac:dyDescent="0.25">
      <c r="B181" s="31"/>
      <c r="C181" s="31"/>
      <c r="D181" s="31"/>
      <c r="E181" s="31"/>
      <c r="F181" s="31"/>
      <c r="G181" s="31"/>
      <c r="H181" s="31"/>
      <c r="I181" s="31"/>
      <c r="J181" s="31"/>
    </row>
    <row r="182" spans="2:10" x14ac:dyDescent="0.25">
      <c r="B182" s="31"/>
      <c r="C182" s="31"/>
      <c r="D182" s="31"/>
      <c r="E182" s="31"/>
      <c r="F182" s="31"/>
      <c r="G182" s="31"/>
      <c r="H182" s="31"/>
      <c r="I182" s="31"/>
      <c r="J182" s="31"/>
    </row>
    <row r="183" spans="2:10" x14ac:dyDescent="0.25">
      <c r="B183" s="31"/>
      <c r="C183" s="31"/>
      <c r="D183" s="31"/>
      <c r="E183" s="31"/>
      <c r="F183" s="31"/>
      <c r="G183" s="31"/>
      <c r="H183" s="31"/>
      <c r="I183" s="31"/>
      <c r="J183" s="31"/>
    </row>
    <row r="184" spans="2:10" x14ac:dyDescent="0.25">
      <c r="B184" s="31"/>
      <c r="C184" s="31"/>
      <c r="D184" s="31"/>
      <c r="E184" s="31"/>
      <c r="F184" s="31"/>
      <c r="G184" s="31"/>
      <c r="H184" s="31"/>
      <c r="I184" s="31"/>
      <c r="J184" s="31"/>
    </row>
    <row r="185" spans="2:10" x14ac:dyDescent="0.25">
      <c r="B185" s="31"/>
      <c r="C185" s="31"/>
      <c r="D185" s="31"/>
      <c r="E185" s="31"/>
      <c r="F185" s="31"/>
      <c r="G185" s="31"/>
      <c r="H185" s="31"/>
      <c r="I185" s="31"/>
      <c r="J185" s="31"/>
    </row>
    <row r="186" spans="2:10" x14ac:dyDescent="0.25">
      <c r="B186" s="31"/>
      <c r="C186" s="31"/>
      <c r="D186" s="31"/>
      <c r="E186" s="31"/>
      <c r="F186" s="31"/>
      <c r="G186" s="31"/>
      <c r="H186" s="31"/>
      <c r="I186" s="31"/>
      <c r="J186" s="31"/>
    </row>
    <row r="187" spans="2:10" x14ac:dyDescent="0.25">
      <c r="B187" s="31"/>
      <c r="C187" s="31"/>
      <c r="D187" s="31"/>
      <c r="E187" s="31"/>
      <c r="F187" s="31"/>
      <c r="G187" s="31"/>
      <c r="H187" s="31"/>
      <c r="I187" s="31"/>
      <c r="J187" s="31"/>
    </row>
    <row r="188" spans="2:10" x14ac:dyDescent="0.25">
      <c r="B188" s="31"/>
      <c r="C188" s="31"/>
      <c r="D188" s="31"/>
      <c r="E188" s="31"/>
      <c r="F188" s="31"/>
      <c r="G188" s="31"/>
      <c r="H188" s="31"/>
      <c r="I188" s="31"/>
      <c r="J188" s="31"/>
    </row>
    <row r="189" spans="2:10" x14ac:dyDescent="0.25">
      <c r="B189" s="31"/>
      <c r="C189" s="31"/>
      <c r="D189" s="31"/>
      <c r="E189" s="31"/>
      <c r="F189" s="31"/>
      <c r="G189" s="31"/>
      <c r="H189" s="31"/>
      <c r="I189" s="31"/>
      <c r="J189" s="31"/>
    </row>
    <row r="190" spans="2:10" x14ac:dyDescent="0.25">
      <c r="B190" s="31"/>
      <c r="C190" s="31"/>
      <c r="D190" s="31"/>
      <c r="E190" s="31"/>
      <c r="F190" s="31"/>
      <c r="G190" s="31"/>
      <c r="H190" s="31"/>
      <c r="I190" s="31"/>
      <c r="J190" s="31"/>
    </row>
    <row r="191" spans="2:10" x14ac:dyDescent="0.25">
      <c r="B191" s="31"/>
      <c r="C191" s="31"/>
      <c r="D191" s="31"/>
      <c r="E191" s="31"/>
      <c r="F191" s="31"/>
      <c r="G191" s="31"/>
      <c r="H191" s="31"/>
      <c r="I191" s="31"/>
      <c r="J191" s="31"/>
    </row>
    <row r="192" spans="2:10" x14ac:dyDescent="0.25">
      <c r="B192" s="31"/>
      <c r="C192" s="31"/>
      <c r="D192" s="31"/>
      <c r="E192" s="31"/>
      <c r="F192" s="31"/>
      <c r="G192" s="31"/>
      <c r="H192" s="31"/>
      <c r="I192" s="31"/>
      <c r="J192" s="31"/>
    </row>
    <row r="193" spans="2:10" x14ac:dyDescent="0.25">
      <c r="B193" s="31"/>
      <c r="C193" s="31"/>
      <c r="D193" s="31"/>
      <c r="E193" s="31"/>
      <c r="F193" s="31"/>
      <c r="G193" s="31"/>
      <c r="H193" s="31"/>
      <c r="I193" s="31"/>
      <c r="J193" s="31"/>
    </row>
    <row r="194" spans="2:10" x14ac:dyDescent="0.25">
      <c r="B194" s="31"/>
      <c r="C194" s="31"/>
      <c r="D194" s="31"/>
      <c r="E194" s="31"/>
      <c r="F194" s="31"/>
      <c r="G194" s="31"/>
      <c r="H194" s="31"/>
      <c r="I194" s="31"/>
      <c r="J194" s="31"/>
    </row>
    <row r="195" spans="2:10" x14ac:dyDescent="0.25">
      <c r="B195" s="31"/>
      <c r="C195" s="31"/>
      <c r="D195" s="31"/>
      <c r="E195" s="31"/>
      <c r="F195" s="31"/>
      <c r="G195" s="31"/>
      <c r="H195" s="31"/>
      <c r="I195" s="31"/>
      <c r="J195" s="31"/>
    </row>
    <row r="196" spans="2:10" x14ac:dyDescent="0.25">
      <c r="B196" s="31"/>
      <c r="C196" s="31"/>
      <c r="D196" s="31"/>
      <c r="E196" s="31"/>
      <c r="F196" s="31"/>
      <c r="G196" s="31"/>
      <c r="H196" s="31"/>
      <c r="I196" s="31"/>
      <c r="J196" s="31"/>
    </row>
    <row r="197" spans="2:10" x14ac:dyDescent="0.25">
      <c r="B197" s="31"/>
      <c r="C197" s="31"/>
      <c r="D197" s="31"/>
      <c r="E197" s="31"/>
      <c r="F197" s="31"/>
      <c r="G197" s="31"/>
      <c r="H197" s="31"/>
      <c r="I197" s="31"/>
      <c r="J197" s="31"/>
    </row>
    <row r="198" spans="2:10" x14ac:dyDescent="0.25">
      <c r="B198" s="31"/>
      <c r="C198" s="31"/>
      <c r="D198" s="31"/>
      <c r="E198" s="31"/>
      <c r="F198" s="31"/>
      <c r="G198" s="31"/>
      <c r="H198" s="31"/>
      <c r="I198" s="31"/>
      <c r="J198" s="31"/>
    </row>
    <row r="199" spans="2:10" x14ac:dyDescent="0.25">
      <c r="B199" s="31"/>
      <c r="C199" s="31"/>
      <c r="D199" s="31"/>
      <c r="E199" s="31"/>
      <c r="F199" s="31"/>
      <c r="G199" s="31"/>
      <c r="H199" s="31"/>
      <c r="I199" s="31"/>
      <c r="J199" s="31"/>
    </row>
    <row r="200" spans="2:10" x14ac:dyDescent="0.25">
      <c r="B200" s="31"/>
      <c r="C200" s="31"/>
      <c r="D200" s="31"/>
      <c r="E200" s="31"/>
      <c r="F200" s="31"/>
      <c r="G200" s="31"/>
      <c r="H200" s="31"/>
      <c r="I200" s="31"/>
      <c r="J200" s="31"/>
    </row>
    <row r="201" spans="2:10" x14ac:dyDescent="0.25">
      <c r="B201" s="31"/>
      <c r="C201" s="31"/>
      <c r="D201" s="31"/>
      <c r="E201" s="31"/>
      <c r="F201" s="31"/>
      <c r="G201" s="31"/>
      <c r="H201" s="31"/>
      <c r="I201" s="31"/>
      <c r="J201" s="31"/>
    </row>
    <row r="202" spans="2:10" x14ac:dyDescent="0.25">
      <c r="B202" s="31"/>
      <c r="C202" s="31"/>
      <c r="D202" s="31"/>
      <c r="E202" s="31"/>
      <c r="F202" s="31"/>
      <c r="G202" s="31"/>
      <c r="H202" s="31"/>
      <c r="I202" s="31"/>
      <c r="J202" s="31"/>
    </row>
    <row r="203" spans="2:10" x14ac:dyDescent="0.25">
      <c r="B203" s="31"/>
      <c r="C203" s="31"/>
      <c r="D203" s="31"/>
      <c r="E203" s="31"/>
      <c r="F203" s="31"/>
      <c r="G203" s="31"/>
      <c r="H203" s="31"/>
      <c r="I203" s="31"/>
      <c r="J203" s="31"/>
    </row>
    <row r="204" spans="2:10" x14ac:dyDescent="0.25">
      <c r="B204" s="31"/>
      <c r="C204" s="31"/>
      <c r="D204" s="31"/>
      <c r="E204" s="31"/>
      <c r="F204" s="31"/>
      <c r="G204" s="31"/>
      <c r="H204" s="31"/>
      <c r="I204" s="31"/>
      <c r="J204" s="31"/>
    </row>
    <row r="205" spans="2:10" x14ac:dyDescent="0.25">
      <c r="B205" s="31"/>
      <c r="C205" s="31"/>
      <c r="D205" s="31"/>
      <c r="E205" s="31"/>
      <c r="F205" s="31"/>
      <c r="G205" s="31"/>
      <c r="H205" s="31"/>
      <c r="I205" s="31"/>
      <c r="J205" s="31"/>
    </row>
    <row r="206" spans="2:10" x14ac:dyDescent="0.25">
      <c r="B206" s="31"/>
      <c r="C206" s="31"/>
      <c r="D206" s="31"/>
      <c r="E206" s="31"/>
      <c r="F206" s="31"/>
      <c r="G206" s="31"/>
      <c r="H206" s="31"/>
      <c r="I206" s="31"/>
      <c r="J206" s="31"/>
    </row>
    <row r="207" spans="2:10" x14ac:dyDescent="0.25">
      <c r="B207" s="31"/>
      <c r="C207" s="31"/>
      <c r="D207" s="31"/>
      <c r="E207" s="31"/>
      <c r="F207" s="31"/>
      <c r="G207" s="31"/>
      <c r="H207" s="31"/>
      <c r="I207" s="31"/>
      <c r="J207" s="31"/>
    </row>
    <row r="208" spans="2:10" x14ac:dyDescent="0.25">
      <c r="B208" s="31"/>
      <c r="C208" s="31"/>
      <c r="D208" s="31"/>
      <c r="E208" s="31"/>
      <c r="F208" s="31"/>
      <c r="G208" s="31"/>
      <c r="H208" s="31"/>
      <c r="I208" s="31"/>
      <c r="J208" s="31"/>
    </row>
    <row r="209" spans="2:10" x14ac:dyDescent="0.25">
      <c r="B209" s="31"/>
      <c r="C209" s="31"/>
      <c r="D209" s="31"/>
      <c r="E209" s="31"/>
      <c r="F209" s="31"/>
      <c r="G209" s="31"/>
      <c r="H209" s="31"/>
      <c r="I209" s="31"/>
      <c r="J209" s="31"/>
    </row>
    <row r="210" spans="2:10" x14ac:dyDescent="0.25">
      <c r="B210" s="31"/>
      <c r="C210" s="31"/>
      <c r="D210" s="31"/>
      <c r="E210" s="31"/>
      <c r="F210" s="31"/>
      <c r="G210" s="31"/>
      <c r="H210" s="31"/>
      <c r="I210" s="31"/>
      <c r="J210" s="31"/>
    </row>
    <row r="211" spans="2:10" x14ac:dyDescent="0.25">
      <c r="B211" s="31"/>
      <c r="C211" s="31"/>
      <c r="D211" s="31"/>
      <c r="E211" s="31"/>
      <c r="F211" s="31"/>
      <c r="G211" s="31"/>
      <c r="H211" s="31"/>
      <c r="I211" s="31"/>
      <c r="J211" s="31"/>
    </row>
    <row r="212" spans="2:10" x14ac:dyDescent="0.25">
      <c r="B212" s="31"/>
      <c r="C212" s="31"/>
      <c r="D212" s="31"/>
      <c r="E212" s="31"/>
      <c r="F212" s="31"/>
      <c r="G212" s="31"/>
      <c r="H212" s="31"/>
      <c r="I212" s="31"/>
      <c r="J212" s="31"/>
    </row>
    <row r="213" spans="2:10" x14ac:dyDescent="0.25">
      <c r="B213" s="31"/>
      <c r="C213" s="31"/>
      <c r="D213" s="31"/>
      <c r="E213" s="31"/>
      <c r="F213" s="31"/>
      <c r="G213" s="31"/>
      <c r="H213" s="31"/>
      <c r="I213" s="31"/>
      <c r="J213" s="31"/>
    </row>
    <row r="214" spans="2:10" x14ac:dyDescent="0.25">
      <c r="B214" s="31"/>
      <c r="C214" s="31"/>
      <c r="D214" s="31"/>
      <c r="E214" s="31"/>
      <c r="F214" s="31"/>
      <c r="G214" s="31"/>
      <c r="H214" s="31"/>
      <c r="I214" s="31"/>
      <c r="J214" s="31"/>
    </row>
    <row r="215" spans="2:10" x14ac:dyDescent="0.25">
      <c r="B215" s="31"/>
      <c r="C215" s="31"/>
      <c r="D215" s="31"/>
      <c r="E215" s="31"/>
      <c r="F215" s="31"/>
      <c r="G215" s="31"/>
      <c r="H215" s="31"/>
      <c r="I215" s="31"/>
      <c r="J215" s="31"/>
    </row>
    <row r="216" spans="2:10" x14ac:dyDescent="0.25">
      <c r="B216" s="31"/>
      <c r="C216" s="31"/>
      <c r="D216" s="31"/>
      <c r="E216" s="31"/>
      <c r="F216" s="31"/>
      <c r="G216" s="31"/>
      <c r="H216" s="31"/>
      <c r="I216" s="31"/>
      <c r="J216" s="31"/>
    </row>
    <row r="217" spans="2:10" x14ac:dyDescent="0.25">
      <c r="B217" s="31"/>
      <c r="C217" s="31"/>
      <c r="D217" s="31"/>
      <c r="E217" s="31"/>
      <c r="F217" s="31"/>
      <c r="G217" s="31"/>
      <c r="H217" s="31"/>
      <c r="I217" s="31"/>
      <c r="J217" s="31"/>
    </row>
    <row r="218" spans="2:10" x14ac:dyDescent="0.25">
      <c r="B218" s="31"/>
      <c r="C218" s="31"/>
      <c r="D218" s="31"/>
      <c r="E218" s="31"/>
      <c r="F218" s="31"/>
      <c r="G218" s="31"/>
      <c r="H218" s="31"/>
      <c r="I218" s="31"/>
      <c r="J218" s="31"/>
    </row>
    <row r="219" spans="2:10" x14ac:dyDescent="0.25">
      <c r="B219" s="31"/>
      <c r="C219" s="31"/>
      <c r="D219" s="31"/>
      <c r="E219" s="31"/>
      <c r="F219" s="31"/>
      <c r="G219" s="31"/>
      <c r="H219" s="31"/>
      <c r="I219" s="31"/>
      <c r="J219" s="31"/>
    </row>
    <row r="220" spans="2:10" x14ac:dyDescent="0.25">
      <c r="B220" s="31"/>
      <c r="C220" s="31"/>
      <c r="D220" s="31"/>
      <c r="E220" s="31"/>
      <c r="F220" s="31"/>
      <c r="G220" s="31"/>
      <c r="H220" s="31"/>
      <c r="I220" s="31"/>
      <c r="J220" s="31"/>
    </row>
    <row r="221" spans="2:10" x14ac:dyDescent="0.25">
      <c r="B221" s="31"/>
      <c r="C221" s="31"/>
      <c r="D221" s="31"/>
      <c r="E221" s="31"/>
      <c r="F221" s="31"/>
      <c r="G221" s="31"/>
      <c r="H221" s="31"/>
      <c r="I221" s="31"/>
      <c r="J221" s="31"/>
    </row>
    <row r="222" spans="2:10" x14ac:dyDescent="0.25">
      <c r="B222" s="31"/>
      <c r="C222" s="31"/>
      <c r="D222" s="31"/>
      <c r="E222" s="31"/>
      <c r="F222" s="31"/>
      <c r="G222" s="31"/>
      <c r="H222" s="31"/>
      <c r="I222" s="31"/>
      <c r="J222" s="31"/>
    </row>
    <row r="223" spans="2:10" x14ac:dyDescent="0.25">
      <c r="B223" s="31"/>
      <c r="C223" s="31"/>
      <c r="D223" s="31"/>
      <c r="E223" s="31"/>
      <c r="F223" s="31"/>
      <c r="G223" s="31"/>
      <c r="H223" s="31"/>
      <c r="I223" s="31"/>
      <c r="J223" s="31"/>
    </row>
    <row r="224" spans="2:10" x14ac:dyDescent="0.25">
      <c r="B224" s="31"/>
      <c r="C224" s="31"/>
      <c r="D224" s="31"/>
      <c r="E224" s="31"/>
      <c r="F224" s="31"/>
      <c r="G224" s="31"/>
      <c r="H224" s="31"/>
      <c r="I224" s="31"/>
      <c r="J224" s="31"/>
    </row>
    <row r="225" spans="2:10" x14ac:dyDescent="0.25">
      <c r="B225" s="31"/>
      <c r="C225" s="31"/>
      <c r="D225" s="31"/>
      <c r="E225" s="31"/>
      <c r="F225" s="31"/>
      <c r="G225" s="31"/>
      <c r="H225" s="31"/>
      <c r="I225" s="31"/>
      <c r="J225" s="31"/>
    </row>
    <row r="226" spans="2:10" x14ac:dyDescent="0.25">
      <c r="B226" s="31"/>
      <c r="C226" s="31"/>
      <c r="D226" s="31"/>
      <c r="E226" s="31"/>
      <c r="F226" s="31"/>
      <c r="G226" s="31"/>
      <c r="H226" s="31"/>
      <c r="I226" s="31"/>
      <c r="J226" s="31"/>
    </row>
    <row r="227" spans="2:10" x14ac:dyDescent="0.25">
      <c r="B227" s="31"/>
      <c r="C227" s="31"/>
      <c r="D227" s="31"/>
      <c r="E227" s="31"/>
      <c r="F227" s="31"/>
      <c r="G227" s="31"/>
      <c r="H227" s="31"/>
      <c r="I227" s="31"/>
      <c r="J227" s="31"/>
    </row>
    <row r="228" spans="2:10" x14ac:dyDescent="0.25">
      <c r="B228" s="31"/>
      <c r="C228" s="31"/>
      <c r="D228" s="31"/>
      <c r="E228" s="31"/>
      <c r="F228" s="31"/>
      <c r="G228" s="31"/>
      <c r="H228" s="31"/>
      <c r="I228" s="31"/>
      <c r="J228" s="31"/>
    </row>
    <row r="229" spans="2:10" x14ac:dyDescent="0.25">
      <c r="B229" s="31"/>
      <c r="C229" s="31"/>
      <c r="D229" s="31"/>
      <c r="E229" s="31"/>
      <c r="F229" s="31"/>
      <c r="G229" s="31"/>
      <c r="H229" s="31"/>
      <c r="I229" s="31"/>
      <c r="J229" s="31"/>
    </row>
    <row r="230" spans="2:10" x14ac:dyDescent="0.25">
      <c r="B230" s="31"/>
      <c r="C230" s="31"/>
      <c r="D230" s="31"/>
      <c r="E230" s="31"/>
      <c r="F230" s="31"/>
      <c r="G230" s="31"/>
      <c r="H230" s="31"/>
      <c r="I230" s="31"/>
      <c r="J230" s="31"/>
    </row>
    <row r="231" spans="2:10" x14ac:dyDescent="0.25">
      <c r="B231" s="31"/>
      <c r="C231" s="31"/>
      <c r="D231" s="31"/>
      <c r="E231" s="31"/>
      <c r="F231" s="31"/>
      <c r="G231" s="31"/>
      <c r="H231" s="31"/>
      <c r="I231" s="31"/>
      <c r="J231" s="31"/>
    </row>
    <row r="232" spans="2:10" x14ac:dyDescent="0.25">
      <c r="B232" s="31"/>
      <c r="C232" s="31"/>
      <c r="D232" s="31"/>
      <c r="E232" s="31"/>
      <c r="F232" s="31"/>
      <c r="G232" s="31"/>
      <c r="H232" s="31"/>
      <c r="I232" s="31"/>
      <c r="J232" s="31"/>
    </row>
    <row r="233" spans="2:10" x14ac:dyDescent="0.25">
      <c r="B233" s="31"/>
      <c r="C233" s="31"/>
      <c r="D233" s="31"/>
      <c r="E233" s="31"/>
      <c r="F233" s="31"/>
      <c r="G233" s="31"/>
      <c r="H233" s="31"/>
      <c r="I233" s="31"/>
      <c r="J233" s="31"/>
    </row>
    <row r="234" spans="2:10" x14ac:dyDescent="0.25">
      <c r="B234" s="31"/>
      <c r="C234" s="31"/>
      <c r="D234" s="31"/>
      <c r="E234" s="31"/>
      <c r="F234" s="31"/>
      <c r="G234" s="31"/>
      <c r="H234" s="31"/>
      <c r="I234" s="31"/>
      <c r="J234" s="31"/>
    </row>
    <row r="235" spans="2:10" x14ac:dyDescent="0.25">
      <c r="B235" s="31"/>
      <c r="C235" s="31"/>
      <c r="D235" s="31"/>
      <c r="E235" s="31"/>
      <c r="F235" s="31"/>
      <c r="G235" s="31"/>
      <c r="H235" s="31"/>
      <c r="I235" s="31"/>
      <c r="J235" s="31"/>
    </row>
    <row r="236" spans="2:10" x14ac:dyDescent="0.25">
      <c r="B236" s="31"/>
      <c r="C236" s="31"/>
      <c r="D236" s="31"/>
      <c r="E236" s="31"/>
      <c r="F236" s="31"/>
      <c r="G236" s="31"/>
      <c r="H236" s="31"/>
      <c r="I236" s="31"/>
      <c r="J236" s="31"/>
    </row>
    <row r="237" spans="2:10" x14ac:dyDescent="0.25">
      <c r="B237" s="31"/>
      <c r="C237" s="31"/>
      <c r="D237" s="31"/>
      <c r="E237" s="31"/>
      <c r="F237" s="31"/>
      <c r="G237" s="31"/>
      <c r="H237" s="31"/>
      <c r="I237" s="31"/>
      <c r="J237" s="31"/>
    </row>
    <row r="238" spans="2:10" x14ac:dyDescent="0.25">
      <c r="B238" s="31"/>
      <c r="C238" s="31"/>
      <c r="D238" s="31"/>
      <c r="E238" s="31"/>
      <c r="F238" s="31"/>
      <c r="G238" s="31"/>
      <c r="H238" s="31"/>
      <c r="I238" s="31"/>
      <c r="J238" s="31"/>
    </row>
    <row r="239" spans="2:10" x14ac:dyDescent="0.25">
      <c r="B239" s="31"/>
      <c r="C239" s="31"/>
      <c r="D239" s="31"/>
      <c r="E239" s="31"/>
      <c r="F239" s="31"/>
      <c r="G239" s="31"/>
      <c r="H239" s="31"/>
      <c r="I239" s="31"/>
      <c r="J239" s="31"/>
    </row>
    <row r="240" spans="2:10" x14ac:dyDescent="0.25">
      <c r="B240" s="31"/>
      <c r="C240" s="31"/>
      <c r="D240" s="31"/>
      <c r="E240" s="31"/>
      <c r="F240" s="31"/>
      <c r="G240" s="31"/>
      <c r="H240" s="31"/>
      <c r="I240" s="31"/>
      <c r="J240" s="31"/>
    </row>
    <row r="241" spans="2:10" x14ac:dyDescent="0.25">
      <c r="B241" s="31"/>
      <c r="C241" s="31"/>
      <c r="D241" s="31"/>
      <c r="E241" s="31"/>
      <c r="F241" s="31"/>
      <c r="G241" s="31"/>
      <c r="H241" s="31"/>
      <c r="I241" s="31"/>
      <c r="J241" s="31"/>
    </row>
    <row r="242" spans="2:10" x14ac:dyDescent="0.25">
      <c r="B242" s="31"/>
      <c r="C242" s="31"/>
      <c r="D242" s="31"/>
      <c r="E242" s="31"/>
      <c r="F242" s="31"/>
      <c r="G242" s="31"/>
      <c r="H242" s="31"/>
      <c r="I242" s="31"/>
      <c r="J242" s="31"/>
    </row>
    <row r="243" spans="2:10" x14ac:dyDescent="0.25">
      <c r="B243" s="31"/>
      <c r="C243" s="31"/>
      <c r="D243" s="31"/>
      <c r="E243" s="31"/>
      <c r="F243" s="31"/>
      <c r="G243" s="31"/>
      <c r="H243" s="31"/>
      <c r="I243" s="31"/>
      <c r="J243" s="31"/>
    </row>
    <row r="244" spans="2:10" x14ac:dyDescent="0.25">
      <c r="B244" s="31"/>
      <c r="C244" s="31"/>
      <c r="D244" s="31"/>
      <c r="E244" s="31"/>
      <c r="F244" s="31"/>
      <c r="G244" s="31"/>
      <c r="H244" s="31"/>
      <c r="I244" s="31"/>
      <c r="J244" s="31"/>
    </row>
    <row r="245" spans="2:10" x14ac:dyDescent="0.25">
      <c r="B245" s="31"/>
      <c r="C245" s="31"/>
      <c r="D245" s="31"/>
      <c r="E245" s="31"/>
      <c r="F245" s="31"/>
      <c r="G245" s="31"/>
      <c r="H245" s="31"/>
      <c r="I245" s="31"/>
      <c r="J245" s="31"/>
    </row>
    <row r="246" spans="2:10" x14ac:dyDescent="0.25">
      <c r="B246" s="31"/>
      <c r="C246" s="31"/>
      <c r="D246" s="31"/>
      <c r="E246" s="31"/>
      <c r="F246" s="31"/>
      <c r="G246" s="31"/>
      <c r="H246" s="31"/>
      <c r="I246" s="31"/>
      <c r="J246" s="31"/>
    </row>
    <row r="247" spans="2:10" x14ac:dyDescent="0.25">
      <c r="B247" s="31"/>
      <c r="C247" s="31"/>
      <c r="D247" s="31"/>
      <c r="E247" s="31"/>
      <c r="F247" s="31"/>
      <c r="G247" s="31"/>
      <c r="H247" s="31"/>
      <c r="I247" s="31"/>
      <c r="J247" s="31"/>
    </row>
    <row r="248" spans="2:10" x14ac:dyDescent="0.25">
      <c r="B248" s="31"/>
      <c r="C248" s="31"/>
      <c r="D248" s="31"/>
      <c r="E248" s="31"/>
      <c r="F248" s="31"/>
      <c r="G248" s="31"/>
      <c r="H248" s="31"/>
      <c r="I248" s="31"/>
      <c r="J248" s="31"/>
    </row>
    <row r="249" spans="2:10" x14ac:dyDescent="0.25">
      <c r="B249" s="31"/>
      <c r="C249" s="31"/>
      <c r="D249" s="31"/>
      <c r="E249" s="31"/>
      <c r="F249" s="31"/>
      <c r="G249" s="31"/>
      <c r="H249" s="31"/>
      <c r="I249" s="31"/>
      <c r="J249" s="31"/>
    </row>
    <row r="250" spans="2:10" x14ac:dyDescent="0.25">
      <c r="B250" s="31"/>
      <c r="C250" s="31"/>
      <c r="D250" s="31"/>
      <c r="E250" s="31"/>
      <c r="F250" s="31"/>
      <c r="G250" s="31"/>
      <c r="H250" s="31"/>
      <c r="I250" s="31"/>
      <c r="J250" s="31"/>
    </row>
    <row r="251" spans="2:10" x14ac:dyDescent="0.25">
      <c r="B251" s="31"/>
      <c r="C251" s="31"/>
      <c r="D251" s="31"/>
      <c r="E251" s="31"/>
      <c r="F251" s="31"/>
      <c r="G251" s="31"/>
      <c r="H251" s="31"/>
      <c r="I251" s="31"/>
      <c r="J251" s="31"/>
    </row>
    <row r="252" spans="2:10" x14ac:dyDescent="0.25">
      <c r="B252" s="31"/>
      <c r="C252" s="31"/>
      <c r="D252" s="31"/>
      <c r="E252" s="31"/>
      <c r="F252" s="31"/>
      <c r="G252" s="31"/>
      <c r="H252" s="31"/>
      <c r="I252" s="31"/>
      <c r="J252" s="31"/>
    </row>
    <row r="253" spans="2:10" x14ac:dyDescent="0.25">
      <c r="B253" s="31"/>
      <c r="C253" s="31"/>
      <c r="D253" s="31"/>
      <c r="E253" s="31"/>
      <c r="F253" s="31"/>
      <c r="G253" s="31"/>
      <c r="H253" s="31"/>
      <c r="I253" s="31"/>
      <c r="J253" s="31"/>
    </row>
    <row r="254" spans="2:10" x14ac:dyDescent="0.25">
      <c r="B254" s="31"/>
      <c r="C254" s="31"/>
      <c r="D254" s="31"/>
      <c r="E254" s="31"/>
      <c r="F254" s="31"/>
      <c r="G254" s="31"/>
      <c r="H254" s="31"/>
      <c r="I254" s="31"/>
      <c r="J254" s="31"/>
    </row>
    <row r="255" spans="2:10" x14ac:dyDescent="0.25">
      <c r="B255" s="31"/>
      <c r="C255" s="31"/>
      <c r="D255" s="31"/>
      <c r="E255" s="31"/>
      <c r="F255" s="31"/>
      <c r="G255" s="31"/>
      <c r="H255" s="31"/>
      <c r="I255" s="31"/>
      <c r="J255" s="31"/>
    </row>
    <row r="256" spans="2:10" x14ac:dyDescent="0.25">
      <c r="B256" s="31"/>
      <c r="C256" s="31"/>
      <c r="D256" s="31"/>
      <c r="E256" s="31"/>
      <c r="F256" s="31"/>
      <c r="G256" s="31"/>
      <c r="H256" s="31"/>
      <c r="I256" s="31"/>
      <c r="J256" s="31"/>
    </row>
    <row r="257" spans="2:10" x14ac:dyDescent="0.25">
      <c r="B257" s="31"/>
      <c r="C257" s="31"/>
      <c r="D257" s="31"/>
      <c r="E257" s="31"/>
      <c r="F257" s="31"/>
      <c r="G257" s="31"/>
      <c r="H257" s="31"/>
      <c r="I257" s="31"/>
      <c r="J257" s="31"/>
    </row>
    <row r="258" spans="2:10" x14ac:dyDescent="0.25">
      <c r="B258" s="31"/>
      <c r="C258" s="31"/>
      <c r="D258" s="31"/>
      <c r="E258" s="31"/>
      <c r="F258" s="31"/>
      <c r="G258" s="31"/>
      <c r="H258" s="31"/>
      <c r="I258" s="31"/>
      <c r="J258" s="31"/>
    </row>
    <row r="259" spans="2:10" x14ac:dyDescent="0.25">
      <c r="B259" s="31"/>
      <c r="C259" s="31"/>
      <c r="D259" s="31"/>
      <c r="E259" s="31"/>
      <c r="F259" s="31"/>
      <c r="G259" s="31"/>
      <c r="H259" s="31"/>
      <c r="I259" s="31"/>
      <c r="J259" s="31"/>
    </row>
    <row r="260" spans="2:10" x14ac:dyDescent="0.25">
      <c r="B260" s="31"/>
      <c r="C260" s="31"/>
      <c r="D260" s="31"/>
      <c r="E260" s="31"/>
      <c r="F260" s="31"/>
      <c r="G260" s="31"/>
      <c r="H260" s="31"/>
      <c r="I260" s="31"/>
      <c r="J260" s="31"/>
    </row>
    <row r="261" spans="2:10" x14ac:dyDescent="0.25">
      <c r="B261" s="31"/>
      <c r="C261" s="31"/>
      <c r="D261" s="31"/>
      <c r="E261" s="31"/>
      <c r="F261" s="31"/>
      <c r="G261" s="31"/>
      <c r="H261" s="31"/>
      <c r="I261" s="31"/>
      <c r="J261" s="31"/>
    </row>
    <row r="262" spans="2:10" x14ac:dyDescent="0.25">
      <c r="B262" s="31"/>
      <c r="C262" s="31"/>
      <c r="D262" s="31"/>
      <c r="E262" s="31"/>
      <c r="F262" s="31"/>
      <c r="G262" s="31"/>
      <c r="H262" s="31"/>
      <c r="I262" s="31"/>
      <c r="J262" s="31"/>
    </row>
    <row r="263" spans="2:10" x14ac:dyDescent="0.25">
      <c r="B263" s="31"/>
      <c r="C263" s="31"/>
      <c r="D263" s="31"/>
      <c r="E263" s="31"/>
      <c r="F263" s="31"/>
      <c r="G263" s="31"/>
      <c r="H263" s="31"/>
      <c r="I263" s="31"/>
      <c r="J263" s="31"/>
    </row>
    <row r="264" spans="2:10" x14ac:dyDescent="0.25">
      <c r="B264" s="31"/>
      <c r="C264" s="31"/>
      <c r="D264" s="31"/>
      <c r="E264" s="31"/>
      <c r="F264" s="31"/>
      <c r="G264" s="31"/>
      <c r="H264" s="31"/>
      <c r="I264" s="31"/>
      <c r="J264" s="31"/>
    </row>
    <row r="265" spans="2:10" x14ac:dyDescent="0.25">
      <c r="B265" s="31"/>
      <c r="C265" s="31"/>
      <c r="D265" s="31"/>
      <c r="E265" s="31"/>
      <c r="F265" s="31"/>
      <c r="G265" s="31"/>
      <c r="H265" s="31"/>
      <c r="I265" s="31"/>
      <c r="J265" s="31"/>
    </row>
    <row r="266" spans="2:10" x14ac:dyDescent="0.25">
      <c r="B266" s="31"/>
      <c r="C266" s="31"/>
      <c r="D266" s="31"/>
      <c r="E266" s="31"/>
      <c r="F266" s="31"/>
      <c r="G266" s="31"/>
      <c r="H266" s="31"/>
      <c r="I266" s="31"/>
      <c r="J266" s="31"/>
    </row>
    <row r="267" spans="2:10" x14ac:dyDescent="0.25">
      <c r="B267" s="31"/>
      <c r="C267" s="31"/>
      <c r="D267" s="31"/>
      <c r="E267" s="31"/>
      <c r="F267" s="31"/>
      <c r="G267" s="31"/>
      <c r="H267" s="31"/>
      <c r="I267" s="31"/>
      <c r="J267" s="31"/>
    </row>
    <row r="268" spans="2:10" x14ac:dyDescent="0.25">
      <c r="B268" s="31"/>
      <c r="C268" s="31"/>
      <c r="D268" s="31"/>
      <c r="E268" s="31"/>
      <c r="F268" s="31"/>
      <c r="G268" s="31"/>
      <c r="H268" s="31"/>
      <c r="I268" s="31"/>
      <c r="J268" s="31"/>
    </row>
    <row r="269" spans="2:10" x14ac:dyDescent="0.25">
      <c r="B269" s="31"/>
      <c r="C269" s="31"/>
      <c r="D269" s="31"/>
      <c r="E269" s="31"/>
      <c r="F269" s="31"/>
      <c r="G269" s="31"/>
      <c r="H269" s="31"/>
      <c r="I269" s="31"/>
      <c r="J269" s="31"/>
    </row>
    <row r="270" spans="2:10" x14ac:dyDescent="0.25">
      <c r="B270" s="31"/>
      <c r="C270" s="31"/>
      <c r="D270" s="31"/>
      <c r="E270" s="31"/>
      <c r="F270" s="31"/>
      <c r="G270" s="31"/>
      <c r="H270" s="31"/>
      <c r="I270" s="31"/>
      <c r="J270" s="31"/>
    </row>
    <row r="271" spans="2:10" x14ac:dyDescent="0.25">
      <c r="B271" s="31"/>
      <c r="C271" s="31"/>
      <c r="D271" s="31"/>
      <c r="E271" s="31"/>
      <c r="F271" s="31"/>
      <c r="G271" s="31"/>
      <c r="H271" s="31"/>
      <c r="I271" s="31"/>
      <c r="J271" s="31"/>
    </row>
    <row r="272" spans="2:10" x14ac:dyDescent="0.25">
      <c r="B272" s="31"/>
      <c r="C272" s="31"/>
      <c r="D272" s="31"/>
      <c r="E272" s="31"/>
      <c r="F272" s="31"/>
      <c r="G272" s="31"/>
      <c r="H272" s="31"/>
      <c r="I272" s="31"/>
      <c r="J272" s="31"/>
    </row>
    <row r="273" spans="2:10" x14ac:dyDescent="0.25">
      <c r="B273" s="31"/>
      <c r="C273" s="31"/>
      <c r="D273" s="31"/>
      <c r="E273" s="31"/>
      <c r="F273" s="31"/>
      <c r="G273" s="31"/>
      <c r="H273" s="31"/>
      <c r="I273" s="31"/>
      <c r="J273" s="31"/>
    </row>
    <row r="274" spans="2:10" x14ac:dyDescent="0.25">
      <c r="B274" s="31"/>
      <c r="C274" s="31"/>
      <c r="D274" s="31"/>
      <c r="E274" s="31"/>
      <c r="F274" s="31"/>
      <c r="G274" s="31"/>
      <c r="H274" s="31"/>
      <c r="I274" s="31"/>
      <c r="J274" s="31"/>
    </row>
    <row r="275" spans="2:10" x14ac:dyDescent="0.25">
      <c r="B275" s="31"/>
      <c r="C275" s="31"/>
      <c r="D275" s="31"/>
      <c r="E275" s="31"/>
      <c r="F275" s="31"/>
      <c r="G275" s="31"/>
      <c r="H275" s="31"/>
      <c r="I275" s="31"/>
      <c r="J275" s="31"/>
    </row>
    <row r="276" spans="2:10" x14ac:dyDescent="0.25">
      <c r="B276" s="31"/>
      <c r="C276" s="31"/>
      <c r="D276" s="31"/>
      <c r="E276" s="31"/>
      <c r="F276" s="31"/>
      <c r="G276" s="31"/>
      <c r="H276" s="31"/>
      <c r="I276" s="31"/>
      <c r="J276" s="31"/>
    </row>
    <row r="277" spans="2:10" x14ac:dyDescent="0.25">
      <c r="B277" s="31"/>
      <c r="C277" s="31"/>
      <c r="D277" s="31"/>
      <c r="E277" s="31"/>
      <c r="F277" s="31"/>
      <c r="G277" s="31"/>
      <c r="H277" s="31"/>
      <c r="I277" s="31"/>
      <c r="J277" s="31"/>
    </row>
    <row r="278" spans="2:10" x14ac:dyDescent="0.25">
      <c r="B278" s="31"/>
      <c r="C278" s="31"/>
      <c r="D278" s="31"/>
      <c r="E278" s="31"/>
      <c r="F278" s="31"/>
      <c r="G278" s="31"/>
      <c r="H278" s="31"/>
      <c r="I278" s="31"/>
      <c r="J278" s="31"/>
    </row>
    <row r="279" spans="2:10" x14ac:dyDescent="0.25">
      <c r="B279" s="31"/>
      <c r="C279" s="31"/>
      <c r="D279" s="31"/>
      <c r="E279" s="31"/>
      <c r="F279" s="31"/>
      <c r="G279" s="31"/>
      <c r="H279" s="31"/>
      <c r="I279" s="31"/>
      <c r="J279" s="31"/>
    </row>
    <row r="280" spans="2:10" x14ac:dyDescent="0.25">
      <c r="B280" s="31"/>
      <c r="C280" s="31"/>
      <c r="D280" s="31"/>
      <c r="E280" s="31"/>
      <c r="F280" s="31"/>
      <c r="G280" s="31"/>
      <c r="H280" s="31"/>
      <c r="I280" s="31"/>
      <c r="J280" s="31"/>
    </row>
    <row r="281" spans="2:10" x14ac:dyDescent="0.25">
      <c r="B281" s="31"/>
      <c r="C281" s="31"/>
      <c r="D281" s="31"/>
      <c r="E281" s="31"/>
      <c r="F281" s="31"/>
      <c r="G281" s="31"/>
      <c r="H281" s="31"/>
      <c r="I281" s="31"/>
      <c r="J281" s="31"/>
    </row>
    <row r="282" spans="2:10" x14ac:dyDescent="0.25">
      <c r="B282" s="31"/>
      <c r="C282" s="31"/>
      <c r="D282" s="31"/>
      <c r="E282" s="31"/>
      <c r="F282" s="31"/>
      <c r="G282" s="31"/>
      <c r="H282" s="31"/>
      <c r="I282" s="31"/>
      <c r="J282" s="31"/>
    </row>
    <row r="283" spans="2:10" x14ac:dyDescent="0.25">
      <c r="B283" s="31"/>
      <c r="C283" s="31"/>
      <c r="D283" s="31"/>
      <c r="E283" s="31"/>
      <c r="F283" s="31"/>
      <c r="G283" s="31"/>
      <c r="H283" s="31"/>
      <c r="I283" s="31"/>
      <c r="J283" s="31"/>
    </row>
    <row r="284" spans="2:10" x14ac:dyDescent="0.25">
      <c r="B284" s="31"/>
      <c r="C284" s="31"/>
      <c r="D284" s="31"/>
      <c r="E284" s="31"/>
      <c r="F284" s="31"/>
      <c r="G284" s="31"/>
      <c r="H284" s="31"/>
      <c r="I284" s="31"/>
      <c r="J284" s="31"/>
    </row>
    <row r="285" spans="2:10" x14ac:dyDescent="0.25">
      <c r="B285" s="31"/>
      <c r="C285" s="31"/>
      <c r="D285" s="31"/>
      <c r="E285" s="31"/>
      <c r="F285" s="31"/>
      <c r="G285" s="31"/>
      <c r="H285" s="31"/>
      <c r="I285" s="31"/>
      <c r="J285" s="31"/>
    </row>
    <row r="286" spans="2:10" x14ac:dyDescent="0.25">
      <c r="B286" s="31"/>
      <c r="C286" s="31"/>
      <c r="D286" s="31"/>
      <c r="E286" s="31"/>
      <c r="F286" s="31"/>
      <c r="G286" s="31"/>
      <c r="H286" s="31"/>
      <c r="I286" s="31"/>
      <c r="J286" s="31"/>
    </row>
    <row r="287" spans="2:10" x14ac:dyDescent="0.25">
      <c r="B287" s="31"/>
      <c r="C287" s="31"/>
      <c r="D287" s="31"/>
      <c r="E287" s="31"/>
      <c r="F287" s="31"/>
      <c r="G287" s="31"/>
      <c r="H287" s="31"/>
      <c r="I287" s="31"/>
      <c r="J287" s="31"/>
    </row>
    <row r="288" spans="2:10" x14ac:dyDescent="0.25">
      <c r="B288" s="31"/>
      <c r="C288" s="31"/>
      <c r="D288" s="31"/>
      <c r="E288" s="31"/>
      <c r="F288" s="31"/>
      <c r="G288" s="31"/>
      <c r="H288" s="31"/>
      <c r="I288" s="31"/>
      <c r="J288" s="31"/>
    </row>
    <row r="289" spans="2:10" x14ac:dyDescent="0.25">
      <c r="B289" s="31"/>
      <c r="C289" s="31"/>
      <c r="D289" s="31"/>
      <c r="E289" s="31"/>
      <c r="F289" s="31"/>
      <c r="G289" s="31"/>
      <c r="H289" s="31"/>
      <c r="I289" s="31"/>
      <c r="J289" s="31"/>
    </row>
    <row r="290" spans="2:10" x14ac:dyDescent="0.25">
      <c r="B290" s="31"/>
      <c r="C290" s="31"/>
      <c r="D290" s="31"/>
      <c r="E290" s="31"/>
      <c r="F290" s="31"/>
      <c r="G290" s="31"/>
      <c r="H290" s="31"/>
      <c r="I290" s="31"/>
      <c r="J290" s="31"/>
    </row>
    <row r="291" spans="2:10" x14ac:dyDescent="0.25">
      <c r="B291" s="31"/>
      <c r="C291" s="31"/>
      <c r="D291" s="31"/>
      <c r="E291" s="31"/>
      <c r="F291" s="31"/>
      <c r="G291" s="31"/>
      <c r="H291" s="31"/>
      <c r="I291" s="31"/>
      <c r="J291" s="31"/>
    </row>
    <row r="292" spans="2:10" x14ac:dyDescent="0.25">
      <c r="B292" s="31"/>
      <c r="C292" s="31"/>
      <c r="D292" s="31"/>
      <c r="E292" s="31"/>
      <c r="F292" s="31"/>
      <c r="G292" s="31"/>
      <c r="H292" s="31"/>
      <c r="I292" s="31"/>
      <c r="J292" s="31"/>
    </row>
    <row r="293" spans="2:10" x14ac:dyDescent="0.25">
      <c r="B293" s="31"/>
      <c r="C293" s="31"/>
      <c r="D293" s="31"/>
      <c r="E293" s="31"/>
      <c r="F293" s="31"/>
      <c r="G293" s="31"/>
      <c r="H293" s="31"/>
      <c r="I293" s="31"/>
      <c r="J293" s="31"/>
    </row>
    <row r="294" spans="2:10" x14ac:dyDescent="0.25">
      <c r="B294" s="31"/>
      <c r="C294" s="31"/>
      <c r="D294" s="31"/>
      <c r="E294" s="31"/>
      <c r="F294" s="31"/>
      <c r="G294" s="31"/>
      <c r="H294" s="31"/>
      <c r="I294" s="31"/>
      <c r="J294" s="31"/>
    </row>
    <row r="295" spans="2:10" x14ac:dyDescent="0.25">
      <c r="B295" s="31"/>
      <c r="C295" s="31"/>
      <c r="D295" s="31"/>
      <c r="E295" s="31"/>
      <c r="F295" s="31"/>
      <c r="G295" s="31"/>
      <c r="H295" s="31"/>
      <c r="I295" s="31"/>
      <c r="J295" s="31"/>
    </row>
    <row r="296" spans="2:10" x14ac:dyDescent="0.25">
      <c r="B296" s="31"/>
      <c r="C296" s="31"/>
      <c r="D296" s="31"/>
      <c r="E296" s="31"/>
      <c r="F296" s="31"/>
      <c r="G296" s="31"/>
      <c r="H296" s="31"/>
      <c r="I296" s="31"/>
      <c r="J296" s="31"/>
    </row>
    <row r="297" spans="2:10" x14ac:dyDescent="0.25">
      <c r="B297" s="31"/>
      <c r="C297" s="31"/>
      <c r="D297" s="31"/>
      <c r="E297" s="31"/>
      <c r="F297" s="31"/>
      <c r="G297" s="31"/>
      <c r="H297" s="31"/>
      <c r="I297" s="31"/>
      <c r="J297" s="31"/>
    </row>
    <row r="298" spans="2:10" x14ac:dyDescent="0.25">
      <c r="B298" s="31"/>
      <c r="C298" s="31"/>
      <c r="D298" s="31"/>
      <c r="E298" s="31"/>
      <c r="F298" s="31"/>
      <c r="G298" s="31"/>
      <c r="H298" s="31"/>
      <c r="I298" s="31"/>
      <c r="J298" s="31"/>
    </row>
    <row r="299" spans="2:10" x14ac:dyDescent="0.25">
      <c r="B299" s="31"/>
      <c r="C299" s="31"/>
      <c r="D299" s="31"/>
      <c r="E299" s="31"/>
      <c r="F299" s="31"/>
      <c r="G299" s="31"/>
      <c r="H299" s="31"/>
      <c r="I299" s="31"/>
      <c r="J299" s="31"/>
    </row>
    <row r="300" spans="2:10" x14ac:dyDescent="0.25">
      <c r="B300" s="31"/>
      <c r="C300" s="31"/>
      <c r="D300" s="31"/>
      <c r="E300" s="31"/>
      <c r="F300" s="31"/>
      <c r="G300" s="31"/>
      <c r="H300" s="31"/>
      <c r="I300" s="31"/>
      <c r="J300" s="31"/>
    </row>
    <row r="301" spans="2:10" x14ac:dyDescent="0.25">
      <c r="B301" s="31"/>
      <c r="C301" s="31"/>
      <c r="D301" s="31"/>
      <c r="E301" s="31"/>
      <c r="F301" s="31"/>
      <c r="G301" s="31"/>
      <c r="H301" s="31"/>
      <c r="I301" s="31"/>
      <c r="J301" s="31"/>
    </row>
    <row r="302" spans="2:10" x14ac:dyDescent="0.25">
      <c r="B302" s="31"/>
      <c r="C302" s="31"/>
      <c r="D302" s="31"/>
      <c r="E302" s="31"/>
      <c r="F302" s="31"/>
      <c r="G302" s="31"/>
      <c r="H302" s="31"/>
      <c r="I302" s="31"/>
      <c r="J302" s="31"/>
    </row>
    <row r="303" spans="2:10" x14ac:dyDescent="0.25">
      <c r="B303" s="31"/>
      <c r="C303" s="31"/>
      <c r="D303" s="31"/>
      <c r="E303" s="31"/>
      <c r="F303" s="31"/>
      <c r="G303" s="31"/>
      <c r="H303" s="31"/>
      <c r="I303" s="31"/>
      <c r="J303" s="31"/>
    </row>
    <row r="304" spans="2:10" x14ac:dyDescent="0.25">
      <c r="B304" s="31"/>
      <c r="C304" s="31"/>
      <c r="D304" s="31"/>
      <c r="E304" s="31"/>
      <c r="F304" s="31"/>
      <c r="G304" s="31"/>
      <c r="H304" s="31"/>
      <c r="I304" s="31"/>
      <c r="J304" s="31"/>
    </row>
    <row r="305" spans="2:10" x14ac:dyDescent="0.25">
      <c r="B305" s="31"/>
      <c r="C305" s="31"/>
      <c r="D305" s="31"/>
      <c r="E305" s="31"/>
      <c r="F305" s="31"/>
      <c r="G305" s="31"/>
      <c r="H305" s="31"/>
      <c r="I305" s="31"/>
      <c r="J305" s="31"/>
    </row>
    <row r="306" spans="2:10" x14ac:dyDescent="0.25">
      <c r="B306" s="31"/>
      <c r="C306" s="31"/>
      <c r="D306" s="31"/>
      <c r="E306" s="31"/>
      <c r="F306" s="31"/>
      <c r="G306" s="31"/>
      <c r="H306" s="31"/>
      <c r="I306" s="31"/>
      <c r="J306" s="31"/>
    </row>
    <row r="307" spans="2:10" x14ac:dyDescent="0.25">
      <c r="B307" s="31"/>
      <c r="C307" s="31"/>
      <c r="D307" s="31"/>
      <c r="E307" s="31"/>
      <c r="F307" s="31"/>
      <c r="G307" s="31"/>
      <c r="H307" s="31"/>
      <c r="I307" s="31"/>
      <c r="J307" s="31"/>
    </row>
    <row r="308" spans="2:10" x14ac:dyDescent="0.25">
      <c r="B308" s="31"/>
      <c r="C308" s="31"/>
      <c r="D308" s="31"/>
      <c r="E308" s="31"/>
      <c r="F308" s="31"/>
      <c r="G308" s="31"/>
      <c r="H308" s="31"/>
      <c r="I308" s="31"/>
      <c r="J308" s="31"/>
    </row>
    <row r="309" spans="2:10" x14ac:dyDescent="0.25">
      <c r="B309" s="31"/>
      <c r="C309" s="31"/>
      <c r="D309" s="31"/>
      <c r="E309" s="31"/>
      <c r="F309" s="31"/>
      <c r="G309" s="31"/>
      <c r="H309" s="31"/>
      <c r="I309" s="31"/>
      <c r="J309" s="31"/>
    </row>
    <row r="310" spans="2:10" x14ac:dyDescent="0.25">
      <c r="B310" s="31"/>
      <c r="C310" s="31"/>
      <c r="D310" s="31"/>
      <c r="E310" s="31"/>
      <c r="F310" s="31"/>
      <c r="G310" s="31"/>
      <c r="H310" s="31"/>
      <c r="I310" s="31"/>
      <c r="J310" s="31"/>
    </row>
    <row r="311" spans="2:10" x14ac:dyDescent="0.25">
      <c r="B311" s="31"/>
      <c r="C311" s="31"/>
      <c r="D311" s="31"/>
      <c r="E311" s="31"/>
      <c r="F311" s="31"/>
      <c r="G311" s="31"/>
      <c r="H311" s="31"/>
      <c r="I311" s="31"/>
      <c r="J311" s="31"/>
    </row>
    <row r="312" spans="2:10" x14ac:dyDescent="0.25">
      <c r="B312" s="31"/>
      <c r="C312" s="31"/>
      <c r="D312" s="31"/>
      <c r="E312" s="31"/>
      <c r="F312" s="31"/>
      <c r="G312" s="31"/>
      <c r="H312" s="31"/>
      <c r="I312" s="31"/>
      <c r="J312" s="31"/>
    </row>
    <row r="313" spans="2:10" x14ac:dyDescent="0.25">
      <c r="B313" s="31"/>
      <c r="C313" s="31"/>
      <c r="D313" s="31"/>
      <c r="E313" s="31"/>
      <c r="F313" s="31"/>
      <c r="G313" s="31"/>
      <c r="H313" s="31"/>
      <c r="I313" s="31"/>
      <c r="J313" s="31"/>
    </row>
    <row r="314" spans="2:10" x14ac:dyDescent="0.25">
      <c r="B314" s="31"/>
      <c r="C314" s="31"/>
      <c r="D314" s="31"/>
      <c r="E314" s="31"/>
      <c r="F314" s="31"/>
      <c r="G314" s="31"/>
      <c r="H314" s="31"/>
      <c r="I314" s="31"/>
      <c r="J314" s="31"/>
    </row>
    <row r="315" spans="2:10" x14ac:dyDescent="0.25">
      <c r="B315" s="31"/>
      <c r="C315" s="31"/>
      <c r="D315" s="31"/>
      <c r="E315" s="31"/>
      <c r="F315" s="31"/>
      <c r="G315" s="31"/>
      <c r="H315" s="31"/>
      <c r="I315" s="31"/>
      <c r="J315" s="31"/>
    </row>
    <row r="316" spans="2:10" x14ac:dyDescent="0.25">
      <c r="B316" s="31"/>
      <c r="C316" s="31"/>
      <c r="D316" s="31"/>
      <c r="E316" s="31"/>
      <c r="F316" s="31"/>
      <c r="G316" s="31"/>
      <c r="H316" s="31"/>
      <c r="I316" s="31"/>
      <c r="J316" s="31"/>
    </row>
  </sheetData>
  <autoFilter ref="B2:J2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5"/>
  <sheetViews>
    <sheetView workbookViewId="0">
      <selection sqref="A1:G1"/>
    </sheetView>
  </sheetViews>
  <sheetFormatPr defaultRowHeight="15" x14ac:dyDescent="0.25"/>
  <cols>
    <col min="1" max="1" width="5" style="33" bestFit="1" customWidth="1"/>
    <col min="2" max="2" width="14.140625" style="33" bestFit="1" customWidth="1"/>
    <col min="3" max="5" width="49.7109375" style="33" customWidth="1"/>
    <col min="6" max="6" width="18.140625" style="33" customWidth="1"/>
    <col min="7" max="7" width="38.7109375" style="33" bestFit="1" customWidth="1"/>
  </cols>
  <sheetData>
    <row r="1" spans="1:7" ht="18.75" customHeight="1" x14ac:dyDescent="0.25">
      <c r="A1" s="35" t="s">
        <v>44</v>
      </c>
      <c r="B1" s="35" t="s">
        <v>45</v>
      </c>
      <c r="C1" s="35" t="s">
        <v>46</v>
      </c>
      <c r="D1" s="35" t="s">
        <v>47</v>
      </c>
      <c r="E1" s="35" t="s">
        <v>48</v>
      </c>
      <c r="F1" s="35" t="s">
        <v>49</v>
      </c>
      <c r="G1" s="35" t="s">
        <v>50</v>
      </c>
    </row>
    <row r="2" spans="1:7" x14ac:dyDescent="0.25">
      <c r="A2" s="34"/>
      <c r="B2" s="34"/>
      <c r="C2" s="31"/>
      <c r="D2" s="31"/>
      <c r="E2" s="31"/>
      <c r="F2" s="34"/>
      <c r="G2" s="34"/>
    </row>
    <row r="3" spans="1:7" x14ac:dyDescent="0.25">
      <c r="A3" s="34"/>
      <c r="B3" s="34"/>
      <c r="C3" s="31"/>
      <c r="D3" s="31"/>
      <c r="E3" s="31"/>
      <c r="F3" s="34"/>
      <c r="G3" s="34"/>
    </row>
    <row r="4" spans="1:7" x14ac:dyDescent="0.25">
      <c r="A4" s="34"/>
      <c r="B4" s="34"/>
      <c r="C4" s="31"/>
      <c r="D4" s="31"/>
      <c r="E4" s="31"/>
      <c r="F4" s="34"/>
      <c r="G4" s="34"/>
    </row>
    <row r="5" spans="1:7" x14ac:dyDescent="0.25">
      <c r="A5" s="34"/>
      <c r="B5" s="34"/>
      <c r="C5" s="31"/>
      <c r="D5" s="31"/>
      <c r="E5" s="31"/>
      <c r="F5" s="34"/>
      <c r="G5" s="34"/>
    </row>
    <row r="6" spans="1:7" x14ac:dyDescent="0.25">
      <c r="A6" s="34"/>
      <c r="B6" s="34"/>
      <c r="C6" s="31"/>
      <c r="D6" s="31"/>
      <c r="E6" s="31"/>
      <c r="F6" s="34"/>
      <c r="G6" s="34"/>
    </row>
    <row r="7" spans="1:7" x14ac:dyDescent="0.25">
      <c r="A7" s="34"/>
      <c r="B7" s="34"/>
      <c r="C7" s="31"/>
      <c r="D7" s="31"/>
      <c r="E7" s="31"/>
      <c r="F7" s="34"/>
      <c r="G7" s="34"/>
    </row>
    <row r="8" spans="1:7" x14ac:dyDescent="0.25">
      <c r="A8" s="34"/>
      <c r="B8" s="34"/>
      <c r="C8" s="31"/>
      <c r="D8" s="31"/>
      <c r="E8" s="31"/>
      <c r="F8" s="34"/>
      <c r="G8" s="34"/>
    </row>
    <row r="9" spans="1:7" x14ac:dyDescent="0.25">
      <c r="A9" s="34"/>
      <c r="B9" s="34"/>
      <c r="C9" s="31"/>
      <c r="D9" s="31"/>
      <c r="E9" s="31"/>
      <c r="F9" s="34"/>
      <c r="G9" s="34"/>
    </row>
    <row r="10" spans="1:7" x14ac:dyDescent="0.25">
      <c r="A10" s="34"/>
      <c r="B10" s="34"/>
      <c r="C10" s="31"/>
      <c r="D10" s="31"/>
      <c r="E10" s="31"/>
      <c r="F10" s="34"/>
      <c r="G10" s="34"/>
    </row>
    <row r="11" spans="1:7" x14ac:dyDescent="0.25">
      <c r="A11" s="34"/>
      <c r="B11" s="34"/>
      <c r="C11" s="31"/>
      <c r="D11" s="31"/>
      <c r="E11" s="31"/>
      <c r="F11" s="34"/>
      <c r="G11" s="34"/>
    </row>
    <row r="12" spans="1:7" x14ac:dyDescent="0.25">
      <c r="A12" s="34"/>
      <c r="B12" s="34"/>
      <c r="C12" s="31"/>
      <c r="D12" s="31"/>
      <c r="E12" s="31"/>
      <c r="F12" s="34"/>
      <c r="G12" s="34"/>
    </row>
    <row r="13" spans="1:7" x14ac:dyDescent="0.25">
      <c r="A13" s="34"/>
      <c r="B13" s="34"/>
      <c r="C13" s="31"/>
      <c r="D13" s="31"/>
      <c r="E13" s="31"/>
      <c r="F13" s="34"/>
      <c r="G13" s="34"/>
    </row>
    <row r="14" spans="1:7" x14ac:dyDescent="0.25">
      <c r="A14" s="34"/>
      <c r="B14" s="34"/>
      <c r="C14" s="31"/>
      <c r="D14" s="31"/>
      <c r="E14" s="31"/>
      <c r="F14" s="34"/>
      <c r="G14" s="34"/>
    </row>
    <row r="15" spans="1:7" x14ac:dyDescent="0.25">
      <c r="A15" s="34"/>
      <c r="B15" s="34"/>
      <c r="C15" s="31"/>
      <c r="D15" s="31"/>
      <c r="E15" s="31"/>
      <c r="F15" s="34"/>
      <c r="G15" s="34"/>
    </row>
    <row r="16" spans="1:7" x14ac:dyDescent="0.25">
      <c r="A16" s="34"/>
      <c r="B16" s="34"/>
      <c r="C16" s="31"/>
      <c r="D16" s="31"/>
      <c r="E16" s="31"/>
      <c r="F16" s="34"/>
      <c r="G16" s="34"/>
    </row>
    <row r="17" spans="1:7" x14ac:dyDescent="0.25">
      <c r="A17" s="34"/>
      <c r="B17" s="34"/>
      <c r="C17" s="31"/>
      <c r="D17" s="31"/>
      <c r="E17" s="31"/>
      <c r="F17" s="34"/>
      <c r="G17" s="34"/>
    </row>
    <row r="18" spans="1:7" x14ac:dyDescent="0.25">
      <c r="A18" s="34"/>
      <c r="B18" s="34"/>
      <c r="C18" s="31"/>
      <c r="D18" s="31"/>
      <c r="E18" s="31"/>
      <c r="F18" s="34"/>
      <c r="G18" s="34"/>
    </row>
    <row r="19" spans="1:7" x14ac:dyDescent="0.25">
      <c r="A19" s="34"/>
      <c r="B19" s="34"/>
      <c r="C19" s="31"/>
      <c r="D19" s="31"/>
      <c r="E19" s="31"/>
      <c r="F19" s="34"/>
      <c r="G19" s="34"/>
    </row>
    <row r="20" spans="1:7" x14ac:dyDescent="0.25">
      <c r="A20" s="34"/>
      <c r="B20" s="34"/>
      <c r="C20" s="31"/>
      <c r="D20" s="31"/>
      <c r="E20" s="31"/>
      <c r="F20" s="34"/>
      <c r="G20" s="34"/>
    </row>
    <row r="21" spans="1:7" x14ac:dyDescent="0.25">
      <c r="A21" s="34"/>
      <c r="B21" s="34"/>
      <c r="C21" s="31"/>
      <c r="D21" s="31"/>
      <c r="E21" s="31"/>
      <c r="F21" s="34"/>
      <c r="G21" s="34"/>
    </row>
    <row r="22" spans="1:7" x14ac:dyDescent="0.25">
      <c r="A22" s="34"/>
      <c r="B22" s="34"/>
      <c r="C22" s="31"/>
      <c r="D22" s="31"/>
      <c r="E22" s="31"/>
      <c r="F22" s="34"/>
      <c r="G22" s="34"/>
    </row>
    <row r="23" spans="1:7" x14ac:dyDescent="0.25">
      <c r="A23" s="34"/>
      <c r="B23" s="34"/>
      <c r="C23" s="31"/>
      <c r="D23" s="31"/>
      <c r="E23" s="31"/>
      <c r="F23" s="34"/>
      <c r="G23" s="34"/>
    </row>
    <row r="24" spans="1:7" x14ac:dyDescent="0.25">
      <c r="A24" s="34"/>
      <c r="B24" s="34"/>
      <c r="C24" s="31"/>
      <c r="D24" s="31"/>
      <c r="E24" s="31"/>
      <c r="F24" s="34"/>
      <c r="G24" s="34"/>
    </row>
    <row r="25" spans="1:7" x14ac:dyDescent="0.25">
      <c r="A25" s="34"/>
      <c r="B25" s="34"/>
      <c r="C25" s="31"/>
      <c r="D25" s="31"/>
      <c r="E25" s="31"/>
      <c r="F25" s="34"/>
      <c r="G25" s="34"/>
    </row>
    <row r="26" spans="1:7" x14ac:dyDescent="0.25">
      <c r="A26" s="34"/>
      <c r="B26" s="34"/>
      <c r="C26" s="31"/>
      <c r="D26" s="31"/>
      <c r="E26" s="31"/>
      <c r="F26" s="34"/>
      <c r="G26" s="34"/>
    </row>
    <row r="27" spans="1:7" x14ac:dyDescent="0.25">
      <c r="A27" s="34"/>
      <c r="B27" s="34"/>
      <c r="C27" s="31"/>
      <c r="D27" s="31"/>
      <c r="E27" s="31"/>
      <c r="F27" s="34"/>
      <c r="G27" s="34"/>
    </row>
    <row r="28" spans="1:7" x14ac:dyDescent="0.25">
      <c r="A28" s="34"/>
      <c r="B28" s="34"/>
      <c r="C28" s="31"/>
      <c r="D28" s="31"/>
      <c r="E28" s="31"/>
      <c r="F28" s="34"/>
      <c r="G28" s="34"/>
    </row>
    <row r="29" spans="1:7" x14ac:dyDescent="0.25">
      <c r="A29" s="34"/>
      <c r="B29" s="34"/>
      <c r="C29" s="31"/>
      <c r="D29" s="31"/>
      <c r="E29" s="31"/>
      <c r="F29" s="34"/>
      <c r="G29" s="34"/>
    </row>
    <row r="30" spans="1:7" x14ac:dyDescent="0.25">
      <c r="A30" s="34"/>
      <c r="B30" s="34"/>
      <c r="C30" s="31"/>
      <c r="D30" s="31"/>
      <c r="E30" s="31"/>
      <c r="F30" s="34"/>
      <c r="G30" s="34"/>
    </row>
    <row r="31" spans="1:7" x14ac:dyDescent="0.25">
      <c r="A31" s="34"/>
      <c r="B31" s="34"/>
      <c r="C31" s="31"/>
      <c r="D31" s="31"/>
      <c r="E31" s="31"/>
      <c r="F31" s="34"/>
      <c r="G31" s="34"/>
    </row>
    <row r="32" spans="1:7" x14ac:dyDescent="0.25">
      <c r="A32" s="34"/>
      <c r="B32" s="34"/>
      <c r="C32" s="31"/>
      <c r="D32" s="31"/>
      <c r="E32" s="31"/>
      <c r="F32" s="34"/>
      <c r="G32" s="34"/>
    </row>
    <row r="33" spans="1:7" x14ac:dyDescent="0.25">
      <c r="A33" s="34"/>
      <c r="B33" s="34"/>
      <c r="C33" s="31"/>
      <c r="D33" s="31"/>
      <c r="E33" s="31"/>
      <c r="F33" s="34"/>
      <c r="G33" s="34"/>
    </row>
    <row r="34" spans="1:7" x14ac:dyDescent="0.25">
      <c r="A34" s="34"/>
      <c r="B34" s="34"/>
      <c r="C34" s="31"/>
      <c r="D34" s="31"/>
      <c r="E34" s="31"/>
      <c r="F34" s="34"/>
      <c r="G34" s="34"/>
    </row>
    <row r="35" spans="1:7" x14ac:dyDescent="0.25">
      <c r="A35" s="34"/>
      <c r="B35" s="34"/>
      <c r="C35" s="31"/>
      <c r="D35" s="31"/>
      <c r="E35" s="31"/>
      <c r="F35" s="34"/>
      <c r="G35" s="34"/>
    </row>
    <row r="36" spans="1:7" x14ac:dyDescent="0.25">
      <c r="A36" s="34"/>
      <c r="B36" s="34"/>
      <c r="C36" s="31"/>
      <c r="D36" s="31"/>
      <c r="E36" s="31"/>
      <c r="F36" s="34"/>
      <c r="G36" s="34"/>
    </row>
    <row r="37" spans="1:7" x14ac:dyDescent="0.25">
      <c r="A37" s="34"/>
      <c r="B37" s="34"/>
      <c r="C37" s="31"/>
      <c r="D37" s="31"/>
      <c r="E37" s="31"/>
      <c r="F37" s="34"/>
      <c r="G37" s="34"/>
    </row>
    <row r="38" spans="1:7" x14ac:dyDescent="0.25">
      <c r="A38" s="34"/>
      <c r="B38" s="34"/>
      <c r="C38" s="31"/>
      <c r="D38" s="31"/>
      <c r="E38" s="31"/>
      <c r="F38" s="34"/>
      <c r="G38" s="34"/>
    </row>
    <row r="39" spans="1:7" x14ac:dyDescent="0.25">
      <c r="A39" s="34"/>
      <c r="B39" s="34"/>
      <c r="C39" s="31"/>
      <c r="D39" s="31"/>
      <c r="E39" s="31"/>
      <c r="F39" s="34"/>
      <c r="G39" s="34"/>
    </row>
    <row r="40" spans="1:7" x14ac:dyDescent="0.25">
      <c r="A40" s="34"/>
      <c r="B40" s="34"/>
      <c r="C40" s="31"/>
      <c r="D40" s="31"/>
      <c r="E40" s="31"/>
      <c r="F40" s="34"/>
      <c r="G40" s="34"/>
    </row>
    <row r="41" spans="1:7" x14ac:dyDescent="0.25">
      <c r="A41" s="34"/>
      <c r="B41" s="34"/>
      <c r="C41" s="31"/>
      <c r="D41" s="31"/>
      <c r="E41" s="31"/>
      <c r="F41" s="34"/>
      <c r="G41" s="34"/>
    </row>
    <row r="42" spans="1:7" x14ac:dyDescent="0.25">
      <c r="A42" s="34"/>
      <c r="B42" s="34"/>
      <c r="C42" s="31"/>
      <c r="D42" s="31"/>
      <c r="E42" s="31"/>
      <c r="F42" s="34"/>
      <c r="G42" s="34"/>
    </row>
    <row r="43" spans="1:7" x14ac:dyDescent="0.25">
      <c r="A43" s="34"/>
      <c r="B43" s="34"/>
      <c r="C43" s="31"/>
      <c r="D43" s="31"/>
      <c r="E43" s="31"/>
      <c r="F43" s="34"/>
      <c r="G43" s="34"/>
    </row>
    <row r="44" spans="1:7" x14ac:dyDescent="0.25">
      <c r="A44" s="34"/>
      <c r="B44" s="34"/>
      <c r="C44" s="31"/>
      <c r="D44" s="31"/>
      <c r="E44" s="31"/>
      <c r="F44" s="34"/>
      <c r="G44" s="34"/>
    </row>
    <row r="45" spans="1:7" x14ac:dyDescent="0.25">
      <c r="A45" s="34"/>
      <c r="B45" s="34"/>
      <c r="C45" s="31"/>
      <c r="D45" s="31"/>
      <c r="E45" s="31"/>
      <c r="F45" s="34"/>
      <c r="G45" s="34"/>
    </row>
    <row r="46" spans="1:7" x14ac:dyDescent="0.25">
      <c r="A46" s="34"/>
      <c r="B46" s="34"/>
      <c r="C46" s="31"/>
      <c r="D46" s="31"/>
      <c r="E46" s="31"/>
      <c r="F46" s="34"/>
      <c r="G46" s="34"/>
    </row>
    <row r="47" spans="1:7" x14ac:dyDescent="0.25">
      <c r="A47" s="34"/>
      <c r="B47" s="34"/>
      <c r="C47" s="31"/>
      <c r="D47" s="31"/>
      <c r="E47" s="31"/>
      <c r="F47" s="34"/>
      <c r="G47" s="34"/>
    </row>
    <row r="48" spans="1:7" x14ac:dyDescent="0.25">
      <c r="A48" s="34"/>
      <c r="B48" s="34"/>
      <c r="C48" s="31"/>
      <c r="D48" s="31"/>
      <c r="E48" s="31"/>
      <c r="F48" s="34"/>
      <c r="G48" s="34"/>
    </row>
    <row r="49" spans="1:7" x14ac:dyDescent="0.25">
      <c r="A49" s="34"/>
      <c r="B49" s="34"/>
      <c r="C49" s="31"/>
      <c r="D49" s="31"/>
      <c r="E49" s="31"/>
      <c r="F49" s="34"/>
      <c r="G49" s="34"/>
    </row>
    <row r="50" spans="1:7" x14ac:dyDescent="0.25">
      <c r="A50" s="34"/>
      <c r="B50" s="34"/>
      <c r="C50" s="31"/>
      <c r="D50" s="31"/>
      <c r="E50" s="31"/>
      <c r="F50" s="34"/>
      <c r="G50" s="34"/>
    </row>
    <row r="51" spans="1:7" x14ac:dyDescent="0.25">
      <c r="A51" s="34"/>
      <c r="B51" s="34"/>
      <c r="C51" s="31"/>
      <c r="D51" s="31"/>
      <c r="E51" s="31"/>
      <c r="F51" s="34"/>
      <c r="G51" s="34"/>
    </row>
    <row r="52" spans="1:7" x14ac:dyDescent="0.25">
      <c r="A52" s="34"/>
      <c r="B52" s="34"/>
      <c r="C52" s="31"/>
      <c r="D52" s="31"/>
      <c r="E52" s="31"/>
      <c r="F52" s="34"/>
      <c r="G52" s="34"/>
    </row>
    <row r="53" spans="1:7" x14ac:dyDescent="0.25">
      <c r="A53" s="34"/>
      <c r="B53" s="34"/>
      <c r="C53" s="31"/>
      <c r="D53" s="31"/>
      <c r="E53" s="31"/>
      <c r="F53" s="34"/>
      <c r="G53" s="34"/>
    </row>
    <row r="54" spans="1:7" x14ac:dyDescent="0.25">
      <c r="A54" s="34"/>
      <c r="B54" s="34"/>
      <c r="C54" s="31"/>
      <c r="D54" s="31"/>
      <c r="E54" s="31"/>
      <c r="F54" s="34"/>
      <c r="G54" s="34"/>
    </row>
    <row r="55" spans="1:7" x14ac:dyDescent="0.25">
      <c r="A55" s="34"/>
      <c r="B55" s="34"/>
      <c r="C55" s="31"/>
      <c r="D55" s="31"/>
      <c r="E55" s="31"/>
      <c r="F55" s="34"/>
      <c r="G55" s="34"/>
    </row>
    <row r="56" spans="1:7" x14ac:dyDescent="0.25">
      <c r="A56" s="34"/>
      <c r="B56" s="34"/>
      <c r="C56" s="31"/>
      <c r="D56" s="31"/>
      <c r="E56" s="31"/>
      <c r="F56" s="34"/>
      <c r="G56" s="34"/>
    </row>
    <row r="57" spans="1:7" x14ac:dyDescent="0.25">
      <c r="A57" s="34"/>
      <c r="B57" s="34"/>
      <c r="C57" s="31"/>
      <c r="D57" s="31"/>
      <c r="E57" s="31"/>
      <c r="F57" s="34"/>
      <c r="G57" s="34"/>
    </row>
    <row r="58" spans="1:7" x14ac:dyDescent="0.25">
      <c r="A58" s="34"/>
      <c r="B58" s="34"/>
      <c r="C58" s="31"/>
      <c r="D58" s="31"/>
      <c r="E58" s="31"/>
      <c r="F58" s="34"/>
      <c r="G58" s="34"/>
    </row>
    <row r="59" spans="1:7" x14ac:dyDescent="0.25">
      <c r="A59" s="34"/>
      <c r="B59" s="34"/>
      <c r="C59" s="31"/>
      <c r="D59" s="31"/>
      <c r="E59" s="31"/>
      <c r="F59" s="34"/>
      <c r="G59" s="34"/>
    </row>
    <row r="60" spans="1:7" x14ac:dyDescent="0.25">
      <c r="A60" s="34"/>
      <c r="B60" s="34"/>
      <c r="C60" s="31"/>
      <c r="D60" s="31"/>
      <c r="E60" s="31"/>
      <c r="F60" s="34"/>
      <c r="G60" s="34"/>
    </row>
    <row r="61" spans="1:7" x14ac:dyDescent="0.25">
      <c r="A61" s="34"/>
      <c r="B61" s="34"/>
      <c r="C61" s="31"/>
      <c r="D61" s="31"/>
      <c r="E61" s="31"/>
      <c r="F61" s="34"/>
      <c r="G61" s="34"/>
    </row>
    <row r="62" spans="1:7" x14ac:dyDescent="0.25">
      <c r="A62" s="34"/>
      <c r="B62" s="34"/>
      <c r="C62" s="31"/>
      <c r="D62" s="31"/>
      <c r="E62" s="31"/>
      <c r="F62" s="34"/>
      <c r="G62" s="34"/>
    </row>
    <row r="63" spans="1:7" x14ac:dyDescent="0.25">
      <c r="A63" s="34"/>
      <c r="B63" s="34"/>
      <c r="C63" s="31"/>
      <c r="D63" s="31"/>
      <c r="E63" s="31"/>
      <c r="F63" s="34"/>
      <c r="G63" s="34"/>
    </row>
    <row r="64" spans="1:7" x14ac:dyDescent="0.25">
      <c r="A64" s="34"/>
      <c r="B64" s="34"/>
      <c r="C64" s="31"/>
      <c r="D64" s="31"/>
      <c r="E64" s="31"/>
      <c r="F64" s="34"/>
      <c r="G64" s="34"/>
    </row>
    <row r="65" spans="1:7" x14ac:dyDescent="0.25">
      <c r="A65" s="34"/>
      <c r="B65" s="34"/>
      <c r="C65" s="31"/>
      <c r="D65" s="31"/>
      <c r="E65" s="31"/>
      <c r="F65" s="34"/>
      <c r="G65" s="34"/>
    </row>
    <row r="66" spans="1:7" x14ac:dyDescent="0.25">
      <c r="A66" s="34"/>
      <c r="B66" s="34"/>
      <c r="C66" s="31"/>
      <c r="D66" s="31"/>
      <c r="E66" s="31"/>
      <c r="F66" s="34"/>
      <c r="G66" s="34"/>
    </row>
    <row r="67" spans="1:7" x14ac:dyDescent="0.25">
      <c r="A67" s="34"/>
      <c r="B67" s="34"/>
      <c r="C67" s="31"/>
      <c r="D67" s="31"/>
      <c r="E67" s="31"/>
      <c r="F67" s="34"/>
      <c r="G67" s="34"/>
    </row>
    <row r="68" spans="1:7" x14ac:dyDescent="0.25">
      <c r="A68" s="34"/>
      <c r="B68" s="34"/>
      <c r="C68" s="31"/>
      <c r="D68" s="31"/>
      <c r="E68" s="31"/>
      <c r="F68" s="34"/>
      <c r="G68" s="34"/>
    </row>
    <row r="69" spans="1:7" x14ac:dyDescent="0.25">
      <c r="A69" s="34"/>
      <c r="B69" s="34"/>
      <c r="C69" s="31"/>
      <c r="D69" s="31"/>
      <c r="E69" s="31"/>
      <c r="F69" s="34"/>
      <c r="G69" s="34"/>
    </row>
    <row r="70" spans="1:7" x14ac:dyDescent="0.25">
      <c r="A70" s="34"/>
      <c r="B70" s="34"/>
      <c r="C70" s="31"/>
      <c r="D70" s="31"/>
      <c r="E70" s="31"/>
      <c r="F70" s="34"/>
      <c r="G70" s="34"/>
    </row>
    <row r="71" spans="1:7" x14ac:dyDescent="0.25">
      <c r="A71" s="34"/>
      <c r="B71" s="34"/>
      <c r="C71" s="31"/>
      <c r="D71" s="31"/>
      <c r="E71" s="31"/>
      <c r="F71" s="34"/>
      <c r="G71" s="34"/>
    </row>
    <row r="72" spans="1:7" x14ac:dyDescent="0.25">
      <c r="A72" s="34"/>
      <c r="B72" s="34"/>
      <c r="C72" s="31"/>
      <c r="D72" s="31"/>
      <c r="E72" s="31"/>
      <c r="F72" s="34"/>
      <c r="G72" s="34"/>
    </row>
    <row r="73" spans="1:7" x14ac:dyDescent="0.25">
      <c r="A73" s="34"/>
      <c r="B73" s="34"/>
      <c r="C73" s="31"/>
      <c r="D73" s="31"/>
      <c r="E73" s="31"/>
      <c r="F73" s="34"/>
      <c r="G73" s="34"/>
    </row>
    <row r="74" spans="1:7" x14ac:dyDescent="0.25">
      <c r="A74" s="34"/>
      <c r="B74" s="34"/>
      <c r="C74" s="31"/>
      <c r="D74" s="31"/>
      <c r="E74" s="31"/>
      <c r="F74" s="34"/>
      <c r="G74" s="34"/>
    </row>
    <row r="75" spans="1:7" x14ac:dyDescent="0.25">
      <c r="A75" s="34"/>
      <c r="B75" s="34"/>
      <c r="C75" s="31"/>
      <c r="D75" s="31"/>
      <c r="E75" s="31"/>
      <c r="F75" s="34"/>
      <c r="G75" s="34"/>
    </row>
    <row r="76" spans="1:7" x14ac:dyDescent="0.25">
      <c r="A76" s="34"/>
      <c r="B76" s="34"/>
      <c r="C76" s="31"/>
      <c r="D76" s="31"/>
      <c r="E76" s="31"/>
      <c r="F76" s="34"/>
      <c r="G76" s="34"/>
    </row>
    <row r="77" spans="1:7" x14ac:dyDescent="0.25">
      <c r="A77" s="34"/>
      <c r="B77" s="34"/>
      <c r="C77" s="31"/>
      <c r="D77" s="31"/>
      <c r="E77" s="31"/>
      <c r="F77" s="34"/>
      <c r="G77" s="34"/>
    </row>
    <row r="78" spans="1:7" x14ac:dyDescent="0.25">
      <c r="A78" s="34"/>
      <c r="B78" s="34"/>
      <c r="C78" s="31"/>
      <c r="D78" s="31"/>
      <c r="E78" s="31"/>
      <c r="F78" s="34"/>
      <c r="G78" s="34"/>
    </row>
    <row r="79" spans="1:7" x14ac:dyDescent="0.25">
      <c r="A79" s="34"/>
      <c r="B79" s="34"/>
      <c r="C79" s="31"/>
      <c r="D79" s="31"/>
      <c r="E79" s="31"/>
      <c r="F79" s="34"/>
      <c r="G79" s="34"/>
    </row>
    <row r="80" spans="1:7" x14ac:dyDescent="0.25">
      <c r="A80" s="34"/>
      <c r="B80" s="34"/>
      <c r="C80" s="31"/>
      <c r="D80" s="31"/>
      <c r="E80" s="31"/>
      <c r="F80" s="34"/>
      <c r="G80" s="34"/>
    </row>
    <row r="81" spans="1:7" x14ac:dyDescent="0.25">
      <c r="A81" s="34"/>
      <c r="B81" s="34"/>
      <c r="C81" s="31"/>
      <c r="D81" s="31"/>
      <c r="E81" s="31"/>
      <c r="F81" s="34"/>
      <c r="G81" s="34"/>
    </row>
    <row r="82" spans="1:7" x14ac:dyDescent="0.25">
      <c r="A82" s="34"/>
      <c r="B82" s="34"/>
      <c r="C82" s="31"/>
      <c r="D82" s="31"/>
      <c r="E82" s="31"/>
      <c r="F82" s="34"/>
      <c r="G82" s="34"/>
    </row>
    <row r="83" spans="1:7" x14ac:dyDescent="0.25">
      <c r="A83" s="34"/>
      <c r="B83" s="34"/>
      <c r="C83" s="31"/>
      <c r="D83" s="31"/>
      <c r="E83" s="31"/>
      <c r="F83" s="34"/>
      <c r="G83" s="34"/>
    </row>
    <row r="84" spans="1:7" x14ac:dyDescent="0.25">
      <c r="A84" s="34"/>
      <c r="B84" s="34"/>
      <c r="C84" s="31"/>
      <c r="D84" s="31"/>
      <c r="E84" s="31"/>
      <c r="F84" s="34"/>
      <c r="G84" s="34"/>
    </row>
    <row r="85" spans="1:7" x14ac:dyDescent="0.25">
      <c r="A85" s="34"/>
      <c r="B85" s="34"/>
      <c r="C85" s="31"/>
      <c r="D85" s="31"/>
      <c r="E85" s="31"/>
      <c r="F85" s="34"/>
      <c r="G85" s="34"/>
    </row>
    <row r="86" spans="1:7" x14ac:dyDescent="0.25">
      <c r="A86" s="34"/>
      <c r="B86" s="34"/>
      <c r="C86" s="31"/>
      <c r="D86" s="31"/>
      <c r="E86" s="31"/>
      <c r="F86" s="34"/>
      <c r="G86" s="34"/>
    </row>
    <row r="87" spans="1:7" x14ac:dyDescent="0.25">
      <c r="A87" s="34"/>
      <c r="B87" s="34"/>
      <c r="C87" s="31"/>
      <c r="D87" s="31"/>
      <c r="E87" s="31"/>
      <c r="F87" s="34"/>
      <c r="G87" s="34"/>
    </row>
    <row r="88" spans="1:7" x14ac:dyDescent="0.25">
      <c r="A88" s="34"/>
      <c r="B88" s="34"/>
      <c r="C88" s="31"/>
      <c r="D88" s="31"/>
      <c r="E88" s="31"/>
      <c r="F88" s="34"/>
      <c r="G88" s="34"/>
    </row>
    <row r="89" spans="1:7" x14ac:dyDescent="0.25">
      <c r="A89" s="34"/>
      <c r="B89" s="34"/>
      <c r="C89" s="31"/>
      <c r="D89" s="31"/>
      <c r="E89" s="31"/>
      <c r="F89" s="34"/>
      <c r="G89" s="34"/>
    </row>
    <row r="90" spans="1:7" x14ac:dyDescent="0.25">
      <c r="A90" s="34"/>
      <c r="B90" s="34"/>
      <c r="C90" s="31"/>
      <c r="D90" s="31"/>
      <c r="E90" s="31"/>
      <c r="F90" s="34"/>
      <c r="G90" s="34"/>
    </row>
    <row r="91" spans="1:7" x14ac:dyDescent="0.25">
      <c r="A91" s="34"/>
      <c r="B91" s="34"/>
      <c r="C91" s="31"/>
      <c r="D91" s="31"/>
      <c r="E91" s="31"/>
      <c r="F91" s="34"/>
      <c r="G91" s="34"/>
    </row>
    <row r="92" spans="1:7" x14ac:dyDescent="0.25">
      <c r="A92" s="34"/>
      <c r="B92" s="34"/>
      <c r="C92" s="31"/>
      <c r="D92" s="31"/>
      <c r="E92" s="31"/>
      <c r="F92" s="34"/>
      <c r="G92" s="34"/>
    </row>
    <row r="93" spans="1:7" x14ac:dyDescent="0.25">
      <c r="A93" s="34"/>
      <c r="B93" s="34"/>
      <c r="C93" s="31"/>
      <c r="D93" s="31"/>
      <c r="E93" s="31"/>
      <c r="F93" s="34"/>
      <c r="G93" s="34"/>
    </row>
    <row r="94" spans="1:7" x14ac:dyDescent="0.25">
      <c r="A94" s="34"/>
      <c r="B94" s="34"/>
      <c r="C94" s="31"/>
      <c r="D94" s="31"/>
      <c r="E94" s="31"/>
      <c r="F94" s="34"/>
      <c r="G94" s="34"/>
    </row>
    <row r="95" spans="1:7" x14ac:dyDescent="0.25">
      <c r="A95" s="34"/>
      <c r="B95" s="34"/>
      <c r="C95" s="31"/>
      <c r="D95" s="31"/>
      <c r="E95" s="31"/>
      <c r="F95" s="34"/>
      <c r="G95" s="34"/>
    </row>
    <row r="96" spans="1:7" x14ac:dyDescent="0.25">
      <c r="A96" s="34"/>
      <c r="B96" s="34"/>
      <c r="C96" s="31"/>
      <c r="D96" s="31"/>
      <c r="E96" s="31"/>
      <c r="F96" s="34"/>
      <c r="G96" s="34"/>
    </row>
    <row r="97" spans="1:7" x14ac:dyDescent="0.25">
      <c r="A97" s="34"/>
      <c r="B97" s="34"/>
      <c r="C97" s="31"/>
      <c r="D97" s="31"/>
      <c r="E97" s="31"/>
      <c r="F97" s="34"/>
      <c r="G97" s="34"/>
    </row>
    <row r="98" spans="1:7" x14ac:dyDescent="0.25">
      <c r="A98" s="34"/>
      <c r="B98" s="34"/>
      <c r="C98" s="31"/>
      <c r="D98" s="31"/>
      <c r="E98" s="31"/>
      <c r="F98" s="34"/>
      <c r="G98" s="34"/>
    </row>
    <row r="99" spans="1:7" x14ac:dyDescent="0.25">
      <c r="A99" s="34"/>
      <c r="B99" s="34"/>
      <c r="C99" s="31"/>
      <c r="D99" s="31"/>
      <c r="E99" s="31"/>
      <c r="F99" s="34"/>
      <c r="G99" s="34"/>
    </row>
    <row r="100" spans="1:7" x14ac:dyDescent="0.25">
      <c r="A100" s="34"/>
      <c r="B100" s="34"/>
      <c r="C100" s="31"/>
      <c r="D100" s="31"/>
      <c r="E100" s="31"/>
      <c r="F100" s="34"/>
      <c r="G100" s="34"/>
    </row>
    <row r="101" spans="1:7" x14ac:dyDescent="0.25">
      <c r="A101" s="34"/>
      <c r="B101" s="34"/>
      <c r="C101" s="31"/>
      <c r="D101" s="31"/>
      <c r="E101" s="31"/>
      <c r="F101" s="34"/>
      <c r="G101" s="34"/>
    </row>
    <row r="102" spans="1:7" x14ac:dyDescent="0.25">
      <c r="A102" s="34"/>
      <c r="B102" s="34"/>
      <c r="C102" s="31"/>
      <c r="D102" s="31"/>
      <c r="E102" s="31"/>
      <c r="F102" s="34"/>
      <c r="G102" s="34"/>
    </row>
    <row r="103" spans="1:7" x14ac:dyDescent="0.25">
      <c r="A103" s="34"/>
      <c r="B103" s="34"/>
      <c r="C103" s="31"/>
      <c r="D103" s="31"/>
      <c r="E103" s="31"/>
      <c r="F103" s="34"/>
      <c r="G103" s="34"/>
    </row>
    <row r="104" spans="1:7" x14ac:dyDescent="0.25">
      <c r="A104" s="34"/>
      <c r="B104" s="34"/>
      <c r="C104" s="31"/>
      <c r="D104" s="31"/>
      <c r="E104" s="31"/>
      <c r="F104" s="34"/>
      <c r="G104" s="34"/>
    </row>
    <row r="105" spans="1:7" x14ac:dyDescent="0.25">
      <c r="A105" s="34"/>
      <c r="B105" s="34"/>
      <c r="C105" s="31"/>
      <c r="D105" s="31"/>
      <c r="E105" s="31"/>
      <c r="F105" s="34"/>
      <c r="G105" s="34"/>
    </row>
    <row r="106" spans="1:7" x14ac:dyDescent="0.25">
      <c r="A106" s="34"/>
      <c r="B106" s="34"/>
      <c r="C106" s="31"/>
      <c r="D106" s="31"/>
      <c r="E106" s="31"/>
      <c r="F106" s="34"/>
      <c r="G106" s="34"/>
    </row>
    <row r="107" spans="1:7" x14ac:dyDescent="0.25">
      <c r="A107" s="34"/>
      <c r="B107" s="34"/>
      <c r="C107" s="31"/>
      <c r="D107" s="31"/>
      <c r="E107" s="31"/>
      <c r="F107" s="34"/>
      <c r="G107" s="34"/>
    </row>
    <row r="108" spans="1:7" x14ac:dyDescent="0.25">
      <c r="A108" s="34"/>
      <c r="B108" s="34"/>
      <c r="C108" s="31"/>
      <c r="D108" s="31"/>
      <c r="E108" s="31"/>
      <c r="F108" s="34"/>
      <c r="G108" s="34"/>
    </row>
    <row r="109" spans="1:7" x14ac:dyDescent="0.25">
      <c r="A109" s="34"/>
      <c r="B109" s="34"/>
      <c r="C109" s="31"/>
      <c r="D109" s="31"/>
      <c r="E109" s="31"/>
      <c r="F109" s="34"/>
      <c r="G109" s="34"/>
    </row>
    <row r="110" spans="1:7" x14ac:dyDescent="0.25">
      <c r="A110" s="34"/>
      <c r="B110" s="34"/>
      <c r="C110" s="31"/>
      <c r="D110" s="31"/>
      <c r="E110" s="31"/>
      <c r="F110" s="34"/>
      <c r="G110" s="34"/>
    </row>
    <row r="111" spans="1:7" x14ac:dyDescent="0.25">
      <c r="A111" s="34"/>
      <c r="B111" s="34"/>
      <c r="C111" s="31"/>
      <c r="D111" s="31"/>
      <c r="E111" s="31"/>
      <c r="F111" s="34"/>
      <c r="G111" s="34"/>
    </row>
    <row r="112" spans="1:7" x14ac:dyDescent="0.25">
      <c r="A112" s="34"/>
      <c r="B112" s="34"/>
      <c r="C112" s="31"/>
      <c r="D112" s="31"/>
      <c r="E112" s="31"/>
      <c r="F112" s="34"/>
      <c r="G112" s="34"/>
    </row>
    <row r="113" spans="1:7" x14ac:dyDescent="0.25">
      <c r="A113" s="34"/>
      <c r="B113" s="34"/>
      <c r="C113" s="31"/>
      <c r="D113" s="31"/>
      <c r="E113" s="31"/>
      <c r="F113" s="34"/>
      <c r="G113" s="34"/>
    </row>
    <row r="114" spans="1:7" x14ac:dyDescent="0.25">
      <c r="A114" s="34"/>
      <c r="B114" s="34"/>
      <c r="C114" s="31"/>
      <c r="D114" s="31"/>
      <c r="E114" s="31"/>
      <c r="F114" s="34"/>
      <c r="G114" s="34"/>
    </row>
    <row r="115" spans="1:7" x14ac:dyDescent="0.25">
      <c r="A115" s="34"/>
      <c r="B115" s="34"/>
      <c r="C115" s="31"/>
      <c r="D115" s="31"/>
      <c r="E115" s="31"/>
      <c r="F115" s="34"/>
      <c r="G115" s="34"/>
    </row>
    <row r="116" spans="1:7" x14ac:dyDescent="0.25">
      <c r="A116" s="34"/>
      <c r="B116" s="34"/>
      <c r="C116" s="31"/>
      <c r="D116" s="31"/>
      <c r="E116" s="31"/>
      <c r="F116" s="34"/>
      <c r="G116" s="34"/>
    </row>
    <row r="117" spans="1:7" x14ac:dyDescent="0.25">
      <c r="A117" s="34"/>
      <c r="B117" s="34"/>
      <c r="C117" s="31"/>
      <c r="D117" s="31"/>
      <c r="E117" s="31"/>
      <c r="F117" s="34"/>
      <c r="G117" s="34"/>
    </row>
    <row r="118" spans="1:7" x14ac:dyDescent="0.25">
      <c r="A118" s="34"/>
      <c r="B118" s="34"/>
      <c r="C118" s="31"/>
      <c r="D118" s="31"/>
      <c r="E118" s="31"/>
      <c r="F118" s="34"/>
      <c r="G118" s="34"/>
    </row>
    <row r="119" spans="1:7" x14ac:dyDescent="0.25">
      <c r="A119" s="34"/>
      <c r="B119" s="34"/>
      <c r="C119" s="31"/>
      <c r="D119" s="31"/>
      <c r="E119" s="31"/>
      <c r="F119" s="34"/>
      <c r="G119" s="34"/>
    </row>
    <row r="120" spans="1:7" x14ac:dyDescent="0.25">
      <c r="A120" s="34"/>
      <c r="B120" s="34"/>
      <c r="C120" s="31"/>
      <c r="D120" s="31"/>
      <c r="E120" s="31"/>
      <c r="F120" s="34"/>
      <c r="G120" s="34"/>
    </row>
    <row r="121" spans="1:7" x14ac:dyDescent="0.25">
      <c r="A121" s="34"/>
      <c r="B121" s="34"/>
      <c r="C121" s="31"/>
      <c r="D121" s="31"/>
      <c r="E121" s="31"/>
      <c r="F121" s="34"/>
      <c r="G121" s="34"/>
    </row>
    <row r="122" spans="1:7" x14ac:dyDescent="0.25">
      <c r="A122" s="34"/>
      <c r="B122" s="34"/>
      <c r="C122" s="31"/>
      <c r="D122" s="31"/>
      <c r="E122" s="31"/>
      <c r="F122" s="34"/>
      <c r="G122" s="34"/>
    </row>
    <row r="123" spans="1:7" x14ac:dyDescent="0.25">
      <c r="A123" s="34"/>
      <c r="B123" s="34"/>
      <c r="C123" s="31"/>
      <c r="D123" s="31"/>
      <c r="E123" s="31"/>
      <c r="F123" s="34"/>
      <c r="G123" s="34"/>
    </row>
    <row r="124" spans="1:7" x14ac:dyDescent="0.25">
      <c r="A124" s="34"/>
      <c r="B124" s="34"/>
      <c r="C124" s="31"/>
      <c r="D124" s="31"/>
      <c r="E124" s="31"/>
      <c r="F124" s="34"/>
      <c r="G124" s="34"/>
    </row>
    <row r="125" spans="1:7" x14ac:dyDescent="0.25">
      <c r="A125" s="34"/>
      <c r="B125" s="34"/>
      <c r="C125" s="31"/>
      <c r="D125" s="31"/>
      <c r="E125" s="31"/>
      <c r="F125" s="34"/>
      <c r="G125" s="34"/>
    </row>
    <row r="126" spans="1:7" x14ac:dyDescent="0.25">
      <c r="A126" s="34"/>
      <c r="B126" s="34"/>
      <c r="C126" s="31"/>
      <c r="D126" s="31"/>
      <c r="E126" s="31"/>
      <c r="F126" s="34"/>
      <c r="G126" s="34"/>
    </row>
    <row r="127" spans="1:7" x14ac:dyDescent="0.25">
      <c r="A127" s="34"/>
      <c r="B127" s="34"/>
      <c r="C127" s="31"/>
      <c r="D127" s="31"/>
      <c r="E127" s="31"/>
      <c r="F127" s="34"/>
      <c r="G127" s="34"/>
    </row>
    <row r="128" spans="1:7" x14ac:dyDescent="0.25">
      <c r="A128" s="34"/>
      <c r="B128" s="34"/>
      <c r="C128" s="31"/>
      <c r="D128" s="31"/>
      <c r="E128" s="31"/>
      <c r="F128" s="34"/>
      <c r="G128" s="34"/>
    </row>
    <row r="129" spans="1:7" x14ac:dyDescent="0.25">
      <c r="A129" s="34"/>
      <c r="B129" s="34"/>
      <c r="C129" s="31"/>
      <c r="D129" s="31"/>
      <c r="E129" s="31"/>
      <c r="F129" s="34"/>
      <c r="G129" s="34"/>
    </row>
    <row r="130" spans="1:7" x14ac:dyDescent="0.25">
      <c r="A130" s="34"/>
      <c r="B130" s="34"/>
      <c r="C130" s="31"/>
      <c r="D130" s="31"/>
      <c r="E130" s="31"/>
      <c r="F130" s="34"/>
      <c r="G130" s="34"/>
    </row>
    <row r="131" spans="1:7" x14ac:dyDescent="0.25">
      <c r="A131" s="34"/>
      <c r="B131" s="34"/>
      <c r="C131" s="31"/>
      <c r="D131" s="31"/>
      <c r="E131" s="31"/>
      <c r="F131" s="34"/>
      <c r="G131" s="34"/>
    </row>
    <row r="132" spans="1:7" x14ac:dyDescent="0.25">
      <c r="A132" s="34"/>
      <c r="B132" s="34"/>
      <c r="C132" s="31"/>
      <c r="D132" s="31"/>
      <c r="E132" s="31"/>
      <c r="F132" s="34"/>
      <c r="G132" s="34"/>
    </row>
    <row r="133" spans="1:7" x14ac:dyDescent="0.25">
      <c r="A133" s="34"/>
      <c r="B133" s="34"/>
      <c r="C133" s="31"/>
      <c r="D133" s="31"/>
      <c r="E133" s="31"/>
      <c r="F133" s="34"/>
      <c r="G133" s="34"/>
    </row>
    <row r="134" spans="1:7" x14ac:dyDescent="0.25">
      <c r="A134" s="34"/>
      <c r="B134" s="34"/>
      <c r="C134" s="31"/>
      <c r="D134" s="31"/>
      <c r="E134" s="31"/>
      <c r="F134" s="34"/>
      <c r="G134" s="34"/>
    </row>
    <row r="135" spans="1:7" x14ac:dyDescent="0.25">
      <c r="A135" s="34"/>
      <c r="B135" s="34"/>
      <c r="C135" s="31"/>
      <c r="D135" s="31"/>
      <c r="E135" s="31"/>
      <c r="F135" s="34"/>
      <c r="G135" s="34"/>
    </row>
    <row r="136" spans="1:7" x14ac:dyDescent="0.25">
      <c r="A136" s="34"/>
      <c r="B136" s="34"/>
      <c r="C136" s="31"/>
      <c r="D136" s="31"/>
      <c r="E136" s="31"/>
      <c r="F136" s="34"/>
      <c r="G136" s="34"/>
    </row>
    <row r="137" spans="1:7" x14ac:dyDescent="0.25">
      <c r="A137" s="34"/>
      <c r="B137" s="34"/>
      <c r="C137" s="31"/>
      <c r="D137" s="31"/>
      <c r="E137" s="31"/>
      <c r="F137" s="34"/>
      <c r="G137" s="34"/>
    </row>
    <row r="138" spans="1:7" x14ac:dyDescent="0.25">
      <c r="A138" s="34"/>
      <c r="B138" s="34"/>
      <c r="C138" s="31"/>
      <c r="D138" s="31"/>
      <c r="E138" s="31"/>
      <c r="F138" s="34"/>
      <c r="G138" s="34"/>
    </row>
    <row r="139" spans="1:7" x14ac:dyDescent="0.25">
      <c r="A139" s="34"/>
      <c r="B139" s="34"/>
      <c r="C139" s="31"/>
      <c r="D139" s="31"/>
      <c r="E139" s="31"/>
      <c r="F139" s="34"/>
      <c r="G139" s="34"/>
    </row>
    <row r="140" spans="1:7" x14ac:dyDescent="0.25">
      <c r="A140" s="34"/>
      <c r="B140" s="34"/>
      <c r="C140" s="31"/>
      <c r="D140" s="31"/>
      <c r="E140" s="31"/>
      <c r="F140" s="34"/>
      <c r="G140" s="34"/>
    </row>
    <row r="141" spans="1:7" x14ac:dyDescent="0.25">
      <c r="A141" s="34"/>
      <c r="B141" s="34"/>
      <c r="C141" s="31"/>
      <c r="D141" s="31"/>
      <c r="E141" s="31"/>
      <c r="F141" s="34"/>
      <c r="G141" s="34"/>
    </row>
    <row r="142" spans="1:7" x14ac:dyDescent="0.25">
      <c r="A142" s="34"/>
      <c r="B142" s="34"/>
      <c r="C142" s="31"/>
      <c r="D142" s="31"/>
      <c r="E142" s="31"/>
      <c r="F142" s="34"/>
      <c r="G142" s="34"/>
    </row>
    <row r="143" spans="1:7" x14ac:dyDescent="0.25">
      <c r="A143" s="34"/>
      <c r="B143" s="34"/>
      <c r="C143" s="31"/>
      <c r="D143" s="31"/>
      <c r="E143" s="31"/>
      <c r="F143" s="34"/>
      <c r="G143" s="34"/>
    </row>
    <row r="144" spans="1:7" x14ac:dyDescent="0.25">
      <c r="A144" s="34"/>
      <c r="B144" s="34"/>
      <c r="C144" s="31"/>
      <c r="D144" s="31"/>
      <c r="E144" s="31"/>
      <c r="F144" s="34"/>
      <c r="G144" s="34"/>
    </row>
    <row r="145" spans="1:7" x14ac:dyDescent="0.25">
      <c r="A145" s="34"/>
      <c r="B145" s="34"/>
      <c r="C145" s="31"/>
      <c r="D145" s="31"/>
      <c r="E145" s="31"/>
      <c r="F145" s="34"/>
      <c r="G145" s="34"/>
    </row>
    <row r="146" spans="1:7" x14ac:dyDescent="0.25">
      <c r="A146" s="34"/>
      <c r="B146" s="34"/>
      <c r="C146" s="31"/>
      <c r="D146" s="31"/>
      <c r="E146" s="31"/>
      <c r="F146" s="34"/>
      <c r="G146" s="34"/>
    </row>
    <row r="147" spans="1:7" x14ac:dyDescent="0.25">
      <c r="A147" s="34"/>
      <c r="B147" s="34"/>
      <c r="C147" s="31"/>
      <c r="D147" s="31"/>
      <c r="E147" s="31"/>
      <c r="F147" s="34"/>
      <c r="G147" s="34"/>
    </row>
    <row r="148" spans="1:7" x14ac:dyDescent="0.25">
      <c r="A148" s="34"/>
      <c r="B148" s="34"/>
      <c r="C148" s="31"/>
      <c r="D148" s="31"/>
      <c r="E148" s="31"/>
      <c r="F148" s="34"/>
      <c r="G148" s="34"/>
    </row>
    <row r="149" spans="1:7" x14ac:dyDescent="0.25">
      <c r="A149" s="34"/>
      <c r="B149" s="34"/>
      <c r="C149" s="31"/>
      <c r="D149" s="31"/>
      <c r="E149" s="31"/>
      <c r="F149" s="34"/>
      <c r="G149" s="34"/>
    </row>
    <row r="150" spans="1:7" x14ac:dyDescent="0.25">
      <c r="A150" s="34"/>
      <c r="B150" s="34"/>
      <c r="C150" s="31"/>
      <c r="D150" s="31"/>
      <c r="E150" s="31"/>
      <c r="F150" s="34"/>
      <c r="G150" s="34"/>
    </row>
    <row r="151" spans="1:7" x14ac:dyDescent="0.25">
      <c r="A151" s="34"/>
      <c r="B151" s="34"/>
      <c r="C151" s="31"/>
      <c r="D151" s="31"/>
      <c r="E151" s="31"/>
      <c r="F151" s="34"/>
      <c r="G151" s="34"/>
    </row>
    <row r="152" spans="1:7" x14ac:dyDescent="0.25">
      <c r="A152" s="34"/>
      <c r="B152" s="34"/>
      <c r="C152" s="31"/>
      <c r="D152" s="31"/>
      <c r="E152" s="31"/>
      <c r="F152" s="34"/>
      <c r="G152" s="34"/>
    </row>
    <row r="153" spans="1:7" x14ac:dyDescent="0.25">
      <c r="A153" s="34"/>
      <c r="B153" s="34"/>
      <c r="C153" s="31"/>
      <c r="D153" s="31"/>
      <c r="E153" s="31"/>
      <c r="F153" s="34"/>
      <c r="G153" s="34"/>
    </row>
    <row r="154" spans="1:7" x14ac:dyDescent="0.25">
      <c r="A154" s="34"/>
      <c r="B154" s="34"/>
      <c r="C154" s="31"/>
      <c r="D154" s="31"/>
      <c r="E154" s="31"/>
      <c r="F154" s="34"/>
      <c r="G154" s="34"/>
    </row>
    <row r="155" spans="1:7" x14ac:dyDescent="0.25">
      <c r="A155" s="34"/>
      <c r="B155" s="34"/>
      <c r="C155" s="31"/>
      <c r="D155" s="31"/>
      <c r="E155" s="31"/>
      <c r="F155" s="34"/>
      <c r="G155" s="34"/>
    </row>
    <row r="156" spans="1:7" x14ac:dyDescent="0.25">
      <c r="A156" s="34"/>
      <c r="B156" s="34"/>
      <c r="C156" s="31"/>
      <c r="D156" s="31"/>
      <c r="E156" s="31"/>
      <c r="F156" s="34"/>
      <c r="G156" s="34"/>
    </row>
    <row r="157" spans="1:7" x14ac:dyDescent="0.25">
      <c r="A157" s="34"/>
      <c r="B157" s="34"/>
      <c r="C157" s="31"/>
      <c r="D157" s="31"/>
      <c r="E157" s="31"/>
      <c r="F157" s="34"/>
      <c r="G157" s="34"/>
    </row>
    <row r="158" spans="1:7" x14ac:dyDescent="0.25">
      <c r="A158" s="34"/>
      <c r="B158" s="34"/>
      <c r="C158" s="31"/>
      <c r="D158" s="31"/>
      <c r="E158" s="31"/>
      <c r="F158" s="34"/>
      <c r="G158" s="34"/>
    </row>
    <row r="159" spans="1:7" x14ac:dyDescent="0.25">
      <c r="A159" s="34"/>
      <c r="B159" s="34"/>
      <c r="C159" s="31"/>
      <c r="D159" s="31"/>
      <c r="E159" s="31"/>
      <c r="F159" s="34"/>
      <c r="G159" s="34"/>
    </row>
    <row r="160" spans="1:7" x14ac:dyDescent="0.25">
      <c r="A160" s="34"/>
      <c r="B160" s="34"/>
      <c r="C160" s="31"/>
      <c r="D160" s="31"/>
      <c r="E160" s="31"/>
      <c r="F160" s="34"/>
      <c r="G160" s="34"/>
    </row>
    <row r="161" spans="1:7" x14ac:dyDescent="0.25">
      <c r="A161" s="34"/>
      <c r="B161" s="34"/>
      <c r="C161" s="31"/>
      <c r="D161" s="31"/>
      <c r="E161" s="31"/>
      <c r="F161" s="34"/>
      <c r="G161" s="34"/>
    </row>
    <row r="162" spans="1:7" x14ac:dyDescent="0.25">
      <c r="A162" s="34"/>
      <c r="B162" s="34"/>
      <c r="C162" s="31"/>
      <c r="D162" s="31"/>
      <c r="E162" s="31"/>
      <c r="F162" s="34"/>
      <c r="G162" s="34"/>
    </row>
    <row r="163" spans="1:7" x14ac:dyDescent="0.25">
      <c r="A163" s="34"/>
      <c r="B163" s="34"/>
      <c r="C163" s="31"/>
      <c r="D163" s="31"/>
      <c r="E163" s="31"/>
      <c r="F163" s="34"/>
      <c r="G163" s="34"/>
    </row>
    <row r="164" spans="1:7" x14ac:dyDescent="0.25">
      <c r="A164" s="34"/>
      <c r="B164" s="34"/>
      <c r="C164" s="31"/>
      <c r="D164" s="31"/>
      <c r="E164" s="31"/>
      <c r="F164" s="34"/>
      <c r="G164" s="34"/>
    </row>
    <row r="165" spans="1:7" x14ac:dyDescent="0.25">
      <c r="A165" s="34"/>
      <c r="B165" s="34"/>
      <c r="C165" s="31"/>
      <c r="D165" s="31"/>
      <c r="E165" s="31"/>
      <c r="F165" s="34"/>
      <c r="G165" s="34"/>
    </row>
    <row r="166" spans="1:7" x14ac:dyDescent="0.25">
      <c r="A166" s="34"/>
      <c r="B166" s="34"/>
      <c r="C166" s="31"/>
      <c r="D166" s="31"/>
      <c r="E166" s="31"/>
      <c r="F166" s="34"/>
      <c r="G166" s="34"/>
    </row>
    <row r="167" spans="1:7" x14ac:dyDescent="0.25">
      <c r="A167" s="34"/>
      <c r="B167" s="34"/>
      <c r="C167" s="31"/>
      <c r="D167" s="31"/>
      <c r="E167" s="31"/>
      <c r="F167" s="34"/>
      <c r="G167" s="34"/>
    </row>
    <row r="168" spans="1:7" x14ac:dyDescent="0.25">
      <c r="A168" s="34"/>
      <c r="B168" s="34"/>
      <c r="C168" s="31"/>
      <c r="D168" s="31"/>
      <c r="E168" s="31"/>
      <c r="F168" s="34"/>
      <c r="G168" s="34"/>
    </row>
    <row r="169" spans="1:7" x14ac:dyDescent="0.25">
      <c r="A169" s="34"/>
      <c r="B169" s="34"/>
      <c r="C169" s="31"/>
      <c r="D169" s="31"/>
      <c r="E169" s="31"/>
      <c r="F169" s="34"/>
      <c r="G169" s="34"/>
    </row>
    <row r="170" spans="1:7" x14ac:dyDescent="0.25">
      <c r="A170" s="34"/>
      <c r="B170" s="34"/>
      <c r="C170" s="31"/>
      <c r="D170" s="31"/>
      <c r="E170" s="31"/>
      <c r="F170" s="34"/>
      <c r="G170" s="34"/>
    </row>
    <row r="171" spans="1:7" x14ac:dyDescent="0.25">
      <c r="A171" s="34"/>
      <c r="B171" s="34"/>
      <c r="C171" s="31"/>
      <c r="D171" s="31"/>
      <c r="E171" s="31"/>
      <c r="F171" s="34"/>
      <c r="G171" s="34"/>
    </row>
    <row r="172" spans="1:7" x14ac:dyDescent="0.25">
      <c r="A172" s="34"/>
      <c r="B172" s="34"/>
      <c r="C172" s="31"/>
      <c r="D172" s="31"/>
      <c r="E172" s="31"/>
      <c r="F172" s="34"/>
      <c r="G172" s="34"/>
    </row>
    <row r="173" spans="1:7" x14ac:dyDescent="0.25">
      <c r="A173" s="34"/>
      <c r="B173" s="34"/>
      <c r="C173" s="31"/>
      <c r="D173" s="31"/>
      <c r="E173" s="31"/>
      <c r="F173" s="34"/>
      <c r="G173" s="34"/>
    </row>
    <row r="174" spans="1:7" x14ac:dyDescent="0.25">
      <c r="A174" s="34"/>
      <c r="B174" s="34"/>
      <c r="C174" s="31"/>
      <c r="D174" s="31"/>
      <c r="E174" s="31"/>
      <c r="F174" s="34"/>
      <c r="G174" s="34"/>
    </row>
    <row r="175" spans="1:7" x14ac:dyDescent="0.25">
      <c r="A175" s="34"/>
      <c r="B175" s="34"/>
      <c r="C175" s="31"/>
      <c r="D175" s="31"/>
      <c r="E175" s="31"/>
      <c r="F175" s="34"/>
      <c r="G175" s="34"/>
    </row>
    <row r="176" spans="1:7" x14ac:dyDescent="0.25">
      <c r="A176" s="34"/>
      <c r="B176" s="34"/>
      <c r="C176" s="31"/>
      <c r="D176" s="31"/>
      <c r="E176" s="31"/>
      <c r="F176" s="34"/>
      <c r="G176" s="34"/>
    </row>
    <row r="177" spans="1:7" x14ac:dyDescent="0.25">
      <c r="A177" s="34"/>
      <c r="B177" s="34"/>
      <c r="C177" s="31"/>
      <c r="D177" s="31"/>
      <c r="E177" s="31"/>
      <c r="F177" s="34"/>
      <c r="G177" s="34"/>
    </row>
    <row r="178" spans="1:7" x14ac:dyDescent="0.25">
      <c r="A178" s="34"/>
      <c r="B178" s="34"/>
      <c r="C178" s="31"/>
      <c r="D178" s="31"/>
      <c r="E178" s="31"/>
      <c r="F178" s="34"/>
      <c r="G178" s="34"/>
    </row>
    <row r="179" spans="1:7" x14ac:dyDescent="0.25">
      <c r="A179" s="34"/>
      <c r="B179" s="34"/>
      <c r="C179" s="31"/>
      <c r="D179" s="31"/>
      <c r="E179" s="31"/>
      <c r="F179" s="34"/>
      <c r="G179" s="34"/>
    </row>
    <row r="180" spans="1:7" x14ac:dyDescent="0.25">
      <c r="A180" s="34"/>
      <c r="B180" s="34"/>
      <c r="C180" s="31"/>
      <c r="D180" s="31"/>
      <c r="E180" s="31"/>
      <c r="F180" s="34"/>
      <c r="G180" s="34"/>
    </row>
    <row r="181" spans="1:7" x14ac:dyDescent="0.25">
      <c r="A181" s="34"/>
      <c r="B181" s="34"/>
      <c r="C181" s="31"/>
      <c r="D181" s="31"/>
      <c r="E181" s="31"/>
      <c r="F181" s="34"/>
      <c r="G181" s="34"/>
    </row>
    <row r="182" spans="1:7" x14ac:dyDescent="0.25">
      <c r="A182" s="34"/>
      <c r="B182" s="34"/>
      <c r="C182" s="31"/>
      <c r="D182" s="31"/>
      <c r="E182" s="31"/>
      <c r="F182" s="34"/>
      <c r="G182" s="34"/>
    </row>
    <row r="183" spans="1:7" x14ac:dyDescent="0.25">
      <c r="A183" s="34"/>
      <c r="B183" s="34"/>
      <c r="C183" s="31"/>
      <c r="D183" s="31"/>
      <c r="E183" s="31"/>
      <c r="F183" s="34"/>
      <c r="G183" s="34"/>
    </row>
    <row r="184" spans="1:7" x14ac:dyDescent="0.25">
      <c r="A184" s="34"/>
      <c r="B184" s="34"/>
      <c r="C184" s="31"/>
      <c r="D184" s="31"/>
      <c r="E184" s="31"/>
      <c r="F184" s="34"/>
      <c r="G184" s="34"/>
    </row>
    <row r="185" spans="1:7" x14ac:dyDescent="0.25">
      <c r="A185" s="34"/>
      <c r="B185" s="34"/>
      <c r="C185" s="31"/>
      <c r="D185" s="31"/>
      <c r="E185" s="31"/>
      <c r="F185" s="34"/>
      <c r="G185" s="34"/>
    </row>
    <row r="186" spans="1:7" x14ac:dyDescent="0.25">
      <c r="A186" s="34"/>
      <c r="B186" s="34"/>
      <c r="C186" s="31"/>
      <c r="D186" s="31"/>
      <c r="E186" s="31"/>
      <c r="F186" s="34"/>
      <c r="G186" s="34"/>
    </row>
    <row r="187" spans="1:7" x14ac:dyDescent="0.25">
      <c r="A187" s="34"/>
      <c r="B187" s="34"/>
      <c r="C187" s="31"/>
      <c r="D187" s="31"/>
      <c r="E187" s="31"/>
      <c r="F187" s="34"/>
      <c r="G187" s="34"/>
    </row>
    <row r="188" spans="1:7" x14ac:dyDescent="0.25">
      <c r="A188" s="34"/>
      <c r="B188" s="34"/>
      <c r="C188" s="31"/>
      <c r="D188" s="31"/>
      <c r="E188" s="31"/>
      <c r="F188" s="34"/>
      <c r="G188" s="34"/>
    </row>
    <row r="189" spans="1:7" x14ac:dyDescent="0.25">
      <c r="A189" s="34"/>
      <c r="B189" s="34"/>
      <c r="C189" s="31"/>
      <c r="D189" s="31"/>
      <c r="E189" s="31"/>
      <c r="F189" s="34"/>
      <c r="G189" s="34"/>
    </row>
    <row r="190" spans="1:7" x14ac:dyDescent="0.25">
      <c r="A190" s="34"/>
      <c r="B190" s="34"/>
      <c r="C190" s="31"/>
      <c r="D190" s="31"/>
      <c r="E190" s="31"/>
      <c r="F190" s="34"/>
      <c r="G190" s="34"/>
    </row>
    <row r="191" spans="1:7" x14ac:dyDescent="0.25">
      <c r="A191" s="34"/>
      <c r="B191" s="34"/>
      <c r="C191" s="31"/>
      <c r="D191" s="31"/>
      <c r="E191" s="31"/>
      <c r="F191" s="34"/>
      <c r="G191" s="34"/>
    </row>
    <row r="192" spans="1:7" x14ac:dyDescent="0.25">
      <c r="A192" s="34"/>
      <c r="B192" s="34"/>
      <c r="C192" s="31"/>
      <c r="D192" s="31"/>
      <c r="E192" s="31"/>
      <c r="F192" s="34"/>
      <c r="G192" s="34"/>
    </row>
    <row r="193" spans="1:7" x14ac:dyDescent="0.25">
      <c r="A193" s="34"/>
      <c r="B193" s="34"/>
      <c r="C193" s="31"/>
      <c r="D193" s="31"/>
      <c r="E193" s="31"/>
      <c r="F193" s="34"/>
      <c r="G193" s="34"/>
    </row>
    <row r="194" spans="1:7" x14ac:dyDescent="0.25">
      <c r="A194" s="34"/>
      <c r="B194" s="34"/>
      <c r="C194" s="31"/>
      <c r="D194" s="31"/>
      <c r="E194" s="31"/>
      <c r="F194" s="34"/>
      <c r="G194" s="34"/>
    </row>
    <row r="195" spans="1:7" x14ac:dyDescent="0.25">
      <c r="A195" s="34"/>
      <c r="B195" s="34"/>
      <c r="C195" s="31"/>
      <c r="D195" s="31"/>
      <c r="E195" s="31"/>
      <c r="F195" s="34"/>
      <c r="G195" s="34"/>
    </row>
    <row r="196" spans="1:7" x14ac:dyDescent="0.25">
      <c r="A196" s="34"/>
      <c r="B196" s="34"/>
      <c r="C196" s="31"/>
      <c r="D196" s="31"/>
      <c r="E196" s="31"/>
      <c r="F196" s="34"/>
      <c r="G196" s="34"/>
    </row>
    <row r="197" spans="1:7" x14ac:dyDescent="0.25">
      <c r="A197" s="34"/>
      <c r="B197" s="34"/>
      <c r="C197" s="31"/>
      <c r="D197" s="31"/>
      <c r="E197" s="31"/>
      <c r="F197" s="34"/>
      <c r="G197" s="34"/>
    </row>
    <row r="198" spans="1:7" x14ac:dyDescent="0.25">
      <c r="A198" s="34"/>
      <c r="B198" s="34"/>
      <c r="C198" s="31"/>
      <c r="D198" s="31"/>
      <c r="E198" s="31"/>
      <c r="F198" s="34"/>
      <c r="G198" s="34"/>
    </row>
    <row r="199" spans="1:7" x14ac:dyDescent="0.25">
      <c r="A199" s="34"/>
      <c r="B199" s="34"/>
      <c r="C199" s="31"/>
      <c r="D199" s="31"/>
      <c r="E199" s="31"/>
      <c r="F199" s="34"/>
      <c r="G199" s="34"/>
    </row>
    <row r="200" spans="1:7" x14ac:dyDescent="0.25">
      <c r="A200" s="34"/>
      <c r="B200" s="34"/>
      <c r="C200" s="31"/>
      <c r="D200" s="31"/>
      <c r="E200" s="31"/>
      <c r="F200" s="34"/>
      <c r="G200" s="34"/>
    </row>
    <row r="201" spans="1:7" x14ac:dyDescent="0.25">
      <c r="A201" s="34"/>
      <c r="B201" s="34"/>
      <c r="C201" s="31"/>
      <c r="D201" s="31"/>
      <c r="E201" s="31"/>
      <c r="F201" s="34"/>
      <c r="G201" s="34"/>
    </row>
    <row r="202" spans="1:7" x14ac:dyDescent="0.25">
      <c r="A202" s="34"/>
      <c r="B202" s="34"/>
      <c r="C202" s="31"/>
      <c r="D202" s="31"/>
      <c r="E202" s="31"/>
      <c r="F202" s="34"/>
      <c r="G202" s="34"/>
    </row>
    <row r="203" spans="1:7" x14ac:dyDescent="0.25">
      <c r="A203" s="34"/>
      <c r="B203" s="34"/>
      <c r="C203" s="31"/>
      <c r="D203" s="31"/>
      <c r="E203" s="31"/>
      <c r="F203" s="34"/>
      <c r="G203" s="34"/>
    </row>
    <row r="204" spans="1:7" x14ac:dyDescent="0.25">
      <c r="A204" s="34"/>
      <c r="B204" s="34"/>
      <c r="C204" s="31"/>
      <c r="D204" s="31"/>
      <c r="E204" s="31"/>
      <c r="F204" s="34"/>
      <c r="G204" s="34"/>
    </row>
    <row r="205" spans="1:7" x14ac:dyDescent="0.25">
      <c r="A205" s="34"/>
      <c r="B205" s="34"/>
      <c r="C205" s="31"/>
      <c r="D205" s="31"/>
      <c r="E205" s="31"/>
      <c r="F205" s="34"/>
      <c r="G205" s="34"/>
    </row>
    <row r="206" spans="1:7" x14ac:dyDescent="0.25">
      <c r="A206" s="34"/>
      <c r="B206" s="34"/>
      <c r="C206" s="31"/>
      <c r="D206" s="31"/>
      <c r="E206" s="31"/>
      <c r="F206" s="34"/>
      <c r="G206" s="34"/>
    </row>
    <row r="207" spans="1:7" x14ac:dyDescent="0.25">
      <c r="A207" s="34"/>
      <c r="B207" s="34"/>
      <c r="C207" s="31"/>
      <c r="D207" s="31"/>
      <c r="E207" s="31"/>
      <c r="F207" s="34"/>
      <c r="G207" s="34"/>
    </row>
    <row r="208" spans="1:7" x14ac:dyDescent="0.25">
      <c r="A208" s="34"/>
      <c r="B208" s="34"/>
      <c r="C208" s="31"/>
      <c r="D208" s="31"/>
      <c r="E208" s="31"/>
      <c r="F208" s="34"/>
      <c r="G208" s="34"/>
    </row>
    <row r="209" spans="1:7" x14ac:dyDescent="0.25">
      <c r="A209" s="34"/>
      <c r="B209" s="34"/>
      <c r="C209" s="31"/>
      <c r="D209" s="31"/>
      <c r="E209" s="31"/>
      <c r="F209" s="34"/>
      <c r="G209" s="34"/>
    </row>
    <row r="210" spans="1:7" x14ac:dyDescent="0.25">
      <c r="A210" s="34"/>
      <c r="B210" s="34"/>
      <c r="C210" s="31"/>
      <c r="D210" s="31"/>
      <c r="E210" s="31"/>
      <c r="F210" s="34"/>
      <c r="G210" s="34"/>
    </row>
    <row r="211" spans="1:7" x14ac:dyDescent="0.25">
      <c r="A211" s="34"/>
      <c r="B211" s="34"/>
      <c r="C211" s="31"/>
      <c r="D211" s="31"/>
      <c r="E211" s="31"/>
      <c r="F211" s="34"/>
      <c r="G211" s="34"/>
    </row>
    <row r="212" spans="1:7" x14ac:dyDescent="0.25">
      <c r="A212" s="34"/>
      <c r="B212" s="34"/>
      <c r="C212" s="31"/>
      <c r="D212" s="31"/>
      <c r="E212" s="31"/>
      <c r="F212" s="34"/>
      <c r="G212" s="34"/>
    </row>
    <row r="213" spans="1:7" x14ac:dyDescent="0.25">
      <c r="A213" s="34"/>
      <c r="B213" s="34"/>
      <c r="C213" s="31"/>
      <c r="D213" s="31"/>
      <c r="E213" s="31"/>
      <c r="F213" s="34"/>
      <c r="G213" s="34"/>
    </row>
    <row r="214" spans="1:7" x14ac:dyDescent="0.25">
      <c r="A214" s="34"/>
      <c r="B214" s="34"/>
      <c r="C214" s="31"/>
      <c r="D214" s="31"/>
      <c r="E214" s="31"/>
      <c r="F214" s="34"/>
      <c r="G214" s="34"/>
    </row>
    <row r="215" spans="1:7" x14ac:dyDescent="0.25">
      <c r="A215" s="34"/>
      <c r="B215" s="34"/>
      <c r="C215" s="31"/>
      <c r="D215" s="31"/>
      <c r="E215" s="31"/>
      <c r="F215" s="34"/>
      <c r="G215" s="34"/>
    </row>
    <row r="216" spans="1:7" x14ac:dyDescent="0.25">
      <c r="A216" s="34"/>
      <c r="B216" s="34"/>
      <c r="C216" s="31"/>
      <c r="D216" s="31"/>
      <c r="E216" s="31"/>
      <c r="F216" s="34"/>
      <c r="G216" s="34"/>
    </row>
    <row r="217" spans="1:7" x14ac:dyDescent="0.25">
      <c r="A217" s="34"/>
      <c r="B217" s="34"/>
      <c r="C217" s="31"/>
      <c r="D217" s="31"/>
      <c r="E217" s="31"/>
      <c r="F217" s="34"/>
      <c r="G217" s="34"/>
    </row>
    <row r="218" spans="1:7" x14ac:dyDescent="0.25">
      <c r="A218" s="34"/>
      <c r="B218" s="34"/>
      <c r="C218" s="31"/>
      <c r="D218" s="31"/>
      <c r="E218" s="31"/>
      <c r="F218" s="34"/>
      <c r="G218" s="34"/>
    </row>
    <row r="219" spans="1:7" x14ac:dyDescent="0.25">
      <c r="A219" s="34"/>
      <c r="B219" s="34"/>
      <c r="C219" s="31"/>
      <c r="D219" s="31"/>
      <c r="E219" s="31"/>
      <c r="F219" s="34"/>
      <c r="G219" s="34"/>
    </row>
    <row r="220" spans="1:7" x14ac:dyDescent="0.25">
      <c r="A220" s="34"/>
      <c r="B220" s="34"/>
      <c r="C220" s="31"/>
      <c r="D220" s="31"/>
      <c r="E220" s="31"/>
      <c r="F220" s="34"/>
      <c r="G220" s="34"/>
    </row>
    <row r="221" spans="1:7" x14ac:dyDescent="0.25">
      <c r="A221" s="34"/>
      <c r="B221" s="34"/>
      <c r="C221" s="31"/>
      <c r="D221" s="31"/>
      <c r="E221" s="31"/>
      <c r="F221" s="34"/>
      <c r="G221" s="34"/>
    </row>
    <row r="222" spans="1:7" x14ac:dyDescent="0.25">
      <c r="A222" s="34"/>
      <c r="B222" s="34"/>
      <c r="C222" s="31"/>
      <c r="D222" s="31"/>
      <c r="E222" s="31"/>
      <c r="F222" s="34"/>
      <c r="G222" s="34"/>
    </row>
    <row r="223" spans="1:7" x14ac:dyDescent="0.25">
      <c r="A223" s="34"/>
      <c r="B223" s="34"/>
      <c r="C223" s="31"/>
      <c r="D223" s="31"/>
      <c r="E223" s="31"/>
      <c r="F223" s="34"/>
      <c r="G223" s="34"/>
    </row>
    <row r="224" spans="1:7" x14ac:dyDescent="0.25">
      <c r="A224" s="34"/>
      <c r="B224" s="34"/>
      <c r="C224" s="31"/>
      <c r="D224" s="31"/>
      <c r="E224" s="31"/>
      <c r="F224" s="34"/>
      <c r="G224" s="34"/>
    </row>
    <row r="225" spans="1:7" x14ac:dyDescent="0.25">
      <c r="A225" s="34"/>
      <c r="B225" s="34"/>
      <c r="C225" s="31"/>
      <c r="D225" s="31"/>
      <c r="E225" s="31"/>
      <c r="F225" s="34"/>
      <c r="G225" s="34"/>
    </row>
    <row r="226" spans="1:7" x14ac:dyDescent="0.25">
      <c r="A226" s="34"/>
      <c r="B226" s="34"/>
      <c r="C226" s="31"/>
      <c r="D226" s="31"/>
      <c r="E226" s="31"/>
      <c r="F226" s="34"/>
      <c r="G226" s="34"/>
    </row>
    <row r="227" spans="1:7" x14ac:dyDescent="0.25">
      <c r="A227" s="34"/>
      <c r="B227" s="34"/>
      <c r="C227" s="31"/>
      <c r="D227" s="31"/>
      <c r="E227" s="31"/>
      <c r="F227" s="34"/>
      <c r="G227" s="34"/>
    </row>
    <row r="228" spans="1:7" x14ac:dyDescent="0.25">
      <c r="A228" s="34"/>
      <c r="B228" s="34"/>
      <c r="C228" s="31"/>
      <c r="D228" s="31"/>
      <c r="E228" s="31"/>
      <c r="F228" s="34"/>
      <c r="G228" s="34"/>
    </row>
    <row r="229" spans="1:7" x14ac:dyDescent="0.25">
      <c r="A229" s="34"/>
      <c r="B229" s="34"/>
      <c r="C229" s="31"/>
      <c r="D229" s="31"/>
      <c r="E229" s="31"/>
      <c r="F229" s="34"/>
      <c r="G229" s="34"/>
    </row>
    <row r="230" spans="1:7" x14ac:dyDescent="0.25">
      <c r="A230" s="34"/>
      <c r="B230" s="34"/>
      <c r="C230" s="31"/>
      <c r="D230" s="31"/>
      <c r="E230" s="31"/>
      <c r="F230" s="34"/>
      <c r="G230" s="34"/>
    </row>
    <row r="231" spans="1:7" x14ac:dyDescent="0.25">
      <c r="A231" s="34"/>
      <c r="B231" s="34"/>
      <c r="C231" s="31"/>
      <c r="D231" s="31"/>
      <c r="E231" s="31"/>
      <c r="F231" s="34"/>
      <c r="G231" s="34"/>
    </row>
    <row r="232" spans="1:7" x14ac:dyDescent="0.25">
      <c r="A232" s="34"/>
      <c r="B232" s="34"/>
      <c r="C232" s="31"/>
      <c r="D232" s="31"/>
      <c r="E232" s="31"/>
      <c r="F232" s="34"/>
      <c r="G232" s="34"/>
    </row>
    <row r="233" spans="1:7" x14ac:dyDescent="0.25">
      <c r="A233" s="34"/>
      <c r="B233" s="34"/>
      <c r="C233" s="31"/>
      <c r="D233" s="31"/>
      <c r="E233" s="31"/>
      <c r="F233" s="34"/>
      <c r="G233" s="34"/>
    </row>
    <row r="234" spans="1:7" x14ac:dyDescent="0.25">
      <c r="A234" s="34"/>
      <c r="B234" s="34"/>
      <c r="C234" s="31"/>
      <c r="D234" s="31"/>
      <c r="E234" s="31"/>
      <c r="F234" s="34"/>
      <c r="G234" s="34"/>
    </row>
    <row r="235" spans="1:7" x14ac:dyDescent="0.25">
      <c r="A235" s="34"/>
      <c r="B235" s="34"/>
      <c r="C235" s="31"/>
      <c r="D235" s="31"/>
      <c r="E235" s="31"/>
      <c r="F235" s="34"/>
      <c r="G235" s="34"/>
    </row>
    <row r="236" spans="1:7" x14ac:dyDescent="0.25">
      <c r="A236" s="34"/>
      <c r="B236" s="34"/>
      <c r="C236" s="31"/>
      <c r="D236" s="31"/>
      <c r="E236" s="31"/>
      <c r="F236" s="34"/>
      <c r="G236" s="34"/>
    </row>
    <row r="237" spans="1:7" x14ac:dyDescent="0.25">
      <c r="A237" s="34"/>
      <c r="B237" s="34"/>
      <c r="C237" s="31"/>
      <c r="D237" s="31"/>
      <c r="E237" s="31"/>
      <c r="F237" s="34"/>
      <c r="G237" s="34"/>
    </row>
    <row r="238" spans="1:7" x14ac:dyDescent="0.25">
      <c r="A238" s="34"/>
      <c r="B238" s="34"/>
      <c r="C238" s="31"/>
      <c r="D238" s="31"/>
      <c r="E238" s="31"/>
      <c r="F238" s="34"/>
      <c r="G238" s="34"/>
    </row>
    <row r="239" spans="1:7" x14ac:dyDescent="0.25">
      <c r="A239" s="34"/>
      <c r="B239" s="34"/>
      <c r="C239" s="31"/>
      <c r="D239" s="31"/>
      <c r="E239" s="31"/>
      <c r="F239" s="34"/>
      <c r="G239" s="34"/>
    </row>
    <row r="240" spans="1:7" x14ac:dyDescent="0.25">
      <c r="A240" s="34"/>
      <c r="B240" s="34"/>
      <c r="C240" s="31"/>
      <c r="D240" s="31"/>
      <c r="E240" s="31"/>
      <c r="F240" s="34"/>
      <c r="G240" s="34"/>
    </row>
    <row r="241" spans="1:7" x14ac:dyDescent="0.25">
      <c r="A241" s="34"/>
      <c r="B241" s="34"/>
      <c r="C241" s="31"/>
      <c r="D241" s="31"/>
      <c r="E241" s="31"/>
      <c r="F241" s="34"/>
      <c r="G241" s="34"/>
    </row>
    <row r="242" spans="1:7" x14ac:dyDescent="0.25">
      <c r="A242" s="34"/>
      <c r="B242" s="34"/>
      <c r="C242" s="31"/>
      <c r="D242" s="31"/>
      <c r="E242" s="31"/>
      <c r="F242" s="34"/>
      <c r="G242" s="34"/>
    </row>
    <row r="243" spans="1:7" x14ac:dyDescent="0.25">
      <c r="A243" s="34"/>
      <c r="B243" s="34"/>
      <c r="C243" s="31"/>
      <c r="D243" s="31"/>
      <c r="E243" s="31"/>
      <c r="F243" s="34"/>
      <c r="G243" s="34"/>
    </row>
    <row r="244" spans="1:7" x14ac:dyDescent="0.25">
      <c r="A244" s="34"/>
      <c r="B244" s="34"/>
      <c r="C244" s="31"/>
      <c r="D244" s="31"/>
      <c r="E244" s="31"/>
      <c r="F244" s="34"/>
      <c r="G244" s="34"/>
    </row>
    <row r="245" spans="1:7" x14ac:dyDescent="0.25">
      <c r="A245" s="34"/>
      <c r="B245" s="34"/>
      <c r="C245" s="31"/>
      <c r="D245" s="31"/>
      <c r="E245" s="31"/>
      <c r="F245" s="34"/>
      <c r="G245" s="34"/>
    </row>
    <row r="246" spans="1:7" x14ac:dyDescent="0.25">
      <c r="A246" s="34"/>
      <c r="B246" s="34"/>
      <c r="C246" s="31"/>
      <c r="D246" s="31"/>
      <c r="E246" s="31"/>
      <c r="F246" s="34"/>
      <c r="G246" s="34"/>
    </row>
    <row r="247" spans="1:7" x14ac:dyDescent="0.25">
      <c r="A247" s="34"/>
      <c r="B247" s="34"/>
      <c r="C247" s="31"/>
      <c r="D247" s="31"/>
      <c r="E247" s="31"/>
      <c r="F247" s="34"/>
      <c r="G247" s="34"/>
    </row>
    <row r="248" spans="1:7" x14ac:dyDescent="0.25">
      <c r="A248" s="34"/>
      <c r="B248" s="34"/>
      <c r="C248" s="31"/>
      <c r="D248" s="31"/>
      <c r="E248" s="31"/>
      <c r="F248" s="34"/>
      <c r="G248" s="34"/>
    </row>
    <row r="249" spans="1:7" x14ac:dyDescent="0.25">
      <c r="A249" s="34"/>
      <c r="B249" s="34"/>
      <c r="C249" s="31"/>
      <c r="D249" s="31"/>
      <c r="E249" s="31"/>
      <c r="F249" s="34"/>
      <c r="G249" s="34"/>
    </row>
    <row r="250" spans="1:7" x14ac:dyDescent="0.25">
      <c r="A250" s="34"/>
      <c r="B250" s="34"/>
      <c r="C250" s="31"/>
      <c r="D250" s="31"/>
      <c r="E250" s="31"/>
      <c r="F250" s="34"/>
      <c r="G250" s="34"/>
    </row>
    <row r="251" spans="1:7" x14ac:dyDescent="0.25">
      <c r="A251" s="34"/>
      <c r="B251" s="34"/>
      <c r="C251" s="31"/>
      <c r="D251" s="31"/>
      <c r="E251" s="31"/>
      <c r="F251" s="34"/>
      <c r="G251" s="34"/>
    </row>
    <row r="252" spans="1:7" x14ac:dyDescent="0.25">
      <c r="A252" s="34"/>
      <c r="B252" s="34"/>
      <c r="C252" s="31"/>
      <c r="D252" s="31"/>
      <c r="E252" s="31"/>
      <c r="F252" s="34"/>
      <c r="G252" s="34"/>
    </row>
    <row r="253" spans="1:7" x14ac:dyDescent="0.25">
      <c r="A253" s="34"/>
      <c r="B253" s="34"/>
      <c r="C253" s="31"/>
      <c r="D253" s="31"/>
      <c r="E253" s="31"/>
      <c r="F253" s="34"/>
      <c r="G253" s="34"/>
    </row>
    <row r="254" spans="1:7" x14ac:dyDescent="0.25">
      <c r="A254" s="34"/>
      <c r="B254" s="34"/>
      <c r="C254" s="31"/>
      <c r="D254" s="31"/>
      <c r="E254" s="31"/>
      <c r="F254" s="34"/>
      <c r="G254" s="34"/>
    </row>
    <row r="255" spans="1:7" x14ac:dyDescent="0.25">
      <c r="A255" s="34"/>
      <c r="B255" s="34"/>
      <c r="C255" s="31"/>
      <c r="D255" s="31"/>
      <c r="E255" s="31"/>
      <c r="F255" s="34"/>
      <c r="G255" s="34"/>
    </row>
    <row r="256" spans="1:7" x14ac:dyDescent="0.25">
      <c r="A256" s="34"/>
      <c r="B256" s="34"/>
      <c r="C256" s="31"/>
      <c r="D256" s="31"/>
      <c r="E256" s="31"/>
      <c r="F256" s="34"/>
      <c r="G256" s="34"/>
    </row>
    <row r="257" spans="1:7" x14ac:dyDescent="0.25">
      <c r="A257" s="34"/>
      <c r="B257" s="34"/>
      <c r="C257" s="31"/>
      <c r="D257" s="31"/>
      <c r="E257" s="31"/>
      <c r="F257" s="34"/>
      <c r="G257" s="34"/>
    </row>
    <row r="258" spans="1:7" x14ac:dyDescent="0.25">
      <c r="A258" s="34"/>
      <c r="B258" s="34"/>
      <c r="C258" s="31"/>
      <c r="D258" s="31"/>
      <c r="E258" s="31"/>
      <c r="F258" s="34"/>
      <c r="G258" s="34"/>
    </row>
    <row r="259" spans="1:7" x14ac:dyDescent="0.25">
      <c r="A259" s="34"/>
      <c r="B259" s="34"/>
      <c r="C259" s="31"/>
      <c r="D259" s="31"/>
      <c r="E259" s="31"/>
      <c r="F259" s="34"/>
      <c r="G259" s="34"/>
    </row>
    <row r="260" spans="1:7" x14ac:dyDescent="0.25">
      <c r="A260" s="34"/>
      <c r="B260" s="34"/>
      <c r="C260" s="31"/>
      <c r="D260" s="31"/>
      <c r="E260" s="31"/>
      <c r="F260" s="34"/>
      <c r="G260" s="34"/>
    </row>
    <row r="261" spans="1:7" x14ac:dyDescent="0.25">
      <c r="A261" s="34"/>
      <c r="B261" s="34"/>
      <c r="C261" s="31"/>
      <c r="D261" s="31"/>
      <c r="E261" s="31"/>
      <c r="F261" s="34"/>
      <c r="G261" s="34"/>
    </row>
    <row r="262" spans="1:7" x14ac:dyDescent="0.25">
      <c r="A262" s="34"/>
      <c r="B262" s="34"/>
      <c r="C262" s="31"/>
      <c r="D262" s="31"/>
      <c r="E262" s="31"/>
      <c r="F262" s="34"/>
      <c r="G262" s="34"/>
    </row>
    <row r="263" spans="1:7" x14ac:dyDescent="0.25">
      <c r="A263" s="34"/>
      <c r="B263" s="34"/>
      <c r="C263" s="31"/>
      <c r="D263" s="31"/>
      <c r="E263" s="31"/>
      <c r="F263" s="34"/>
      <c r="G263" s="34"/>
    </row>
    <row r="264" spans="1:7" x14ac:dyDescent="0.25">
      <c r="A264" s="34"/>
      <c r="B264" s="34"/>
      <c r="C264" s="31"/>
      <c r="D264" s="31"/>
      <c r="E264" s="31"/>
      <c r="F264" s="34"/>
      <c r="G264" s="34"/>
    </row>
    <row r="265" spans="1:7" x14ac:dyDescent="0.25">
      <c r="A265" s="34"/>
      <c r="B265" s="34"/>
      <c r="C265" s="31"/>
      <c r="D265" s="31"/>
      <c r="E265" s="31"/>
      <c r="F265" s="34"/>
      <c r="G265" s="34"/>
    </row>
    <row r="266" spans="1:7" x14ac:dyDescent="0.25">
      <c r="A266" s="34"/>
      <c r="B266" s="34"/>
      <c r="C266" s="31"/>
      <c r="D266" s="31"/>
      <c r="E266" s="31"/>
      <c r="F266" s="34"/>
      <c r="G266" s="34"/>
    </row>
    <row r="267" spans="1:7" x14ac:dyDescent="0.25">
      <c r="A267" s="34"/>
      <c r="B267" s="34"/>
      <c r="C267" s="31"/>
      <c r="D267" s="31"/>
      <c r="E267" s="31"/>
      <c r="F267" s="34"/>
      <c r="G267" s="34"/>
    </row>
    <row r="268" spans="1:7" x14ac:dyDescent="0.25">
      <c r="A268" s="34"/>
      <c r="B268" s="34"/>
      <c r="C268" s="31"/>
      <c r="D268" s="31"/>
      <c r="E268" s="31"/>
      <c r="F268" s="34"/>
      <c r="G268" s="34"/>
    </row>
    <row r="269" spans="1:7" x14ac:dyDescent="0.25">
      <c r="A269" s="34"/>
      <c r="B269" s="34"/>
      <c r="C269" s="31"/>
      <c r="D269" s="31"/>
      <c r="E269" s="31"/>
      <c r="F269" s="34"/>
      <c r="G269" s="34"/>
    </row>
    <row r="270" spans="1:7" x14ac:dyDescent="0.25">
      <c r="A270" s="34"/>
      <c r="B270" s="34"/>
      <c r="C270" s="31"/>
      <c r="D270" s="31"/>
      <c r="E270" s="31"/>
      <c r="F270" s="34"/>
      <c r="G270" s="34"/>
    </row>
    <row r="271" spans="1:7" x14ac:dyDescent="0.25">
      <c r="A271" s="34"/>
      <c r="B271" s="34"/>
      <c r="C271" s="31"/>
      <c r="D271" s="31"/>
      <c r="E271" s="31"/>
      <c r="F271" s="34"/>
      <c r="G271" s="34"/>
    </row>
    <row r="272" spans="1:7" x14ac:dyDescent="0.25">
      <c r="A272" s="34"/>
      <c r="B272" s="34"/>
      <c r="C272" s="31"/>
      <c r="D272" s="31"/>
      <c r="E272" s="31"/>
      <c r="F272" s="34"/>
      <c r="G272" s="34"/>
    </row>
    <row r="273" spans="1:7" x14ac:dyDescent="0.25">
      <c r="A273" s="34"/>
      <c r="B273" s="34"/>
      <c r="C273" s="31"/>
      <c r="D273" s="31"/>
      <c r="E273" s="31"/>
      <c r="F273" s="34"/>
      <c r="G273" s="34"/>
    </row>
    <row r="274" spans="1:7" x14ac:dyDescent="0.25">
      <c r="A274" s="34"/>
      <c r="B274" s="34"/>
      <c r="C274" s="31"/>
      <c r="D274" s="31"/>
      <c r="E274" s="31"/>
      <c r="F274" s="34"/>
      <c r="G274" s="34"/>
    </row>
    <row r="275" spans="1:7" x14ac:dyDescent="0.25">
      <c r="A275" s="34"/>
      <c r="B275" s="34"/>
      <c r="C275" s="31"/>
      <c r="D275" s="31"/>
      <c r="E275" s="31"/>
      <c r="F275" s="34"/>
      <c r="G275" s="34"/>
    </row>
    <row r="276" spans="1:7" x14ac:dyDescent="0.25">
      <c r="A276" s="34"/>
      <c r="B276" s="34"/>
      <c r="C276" s="31"/>
      <c r="D276" s="31"/>
      <c r="E276" s="31"/>
      <c r="F276" s="34"/>
      <c r="G276" s="34"/>
    </row>
    <row r="277" spans="1:7" x14ac:dyDescent="0.25">
      <c r="A277" s="34"/>
      <c r="B277" s="34"/>
      <c r="C277" s="31"/>
      <c r="D277" s="31"/>
      <c r="E277" s="31"/>
      <c r="F277" s="34"/>
      <c r="G277" s="34"/>
    </row>
    <row r="278" spans="1:7" x14ac:dyDescent="0.25">
      <c r="A278" s="34"/>
      <c r="B278" s="34"/>
      <c r="C278" s="31"/>
      <c r="D278" s="31"/>
      <c r="E278" s="31"/>
      <c r="F278" s="34"/>
      <c r="G278" s="34"/>
    </row>
    <row r="279" spans="1:7" x14ac:dyDescent="0.25">
      <c r="A279" s="34"/>
      <c r="B279" s="34"/>
      <c r="C279" s="31"/>
      <c r="D279" s="31"/>
      <c r="E279" s="31"/>
      <c r="F279" s="34"/>
      <c r="G279" s="34"/>
    </row>
    <row r="280" spans="1:7" x14ac:dyDescent="0.25">
      <c r="A280" s="34"/>
      <c r="B280" s="34"/>
      <c r="C280" s="31"/>
      <c r="D280" s="31"/>
      <c r="E280" s="31"/>
      <c r="F280" s="34"/>
      <c r="G280" s="34"/>
    </row>
    <row r="281" spans="1:7" x14ac:dyDescent="0.25">
      <c r="A281" s="34"/>
      <c r="B281" s="34"/>
      <c r="C281" s="31"/>
      <c r="D281" s="31"/>
      <c r="E281" s="31"/>
      <c r="F281" s="34"/>
      <c r="G281" s="34"/>
    </row>
    <row r="282" spans="1:7" x14ac:dyDescent="0.25">
      <c r="A282" s="34"/>
      <c r="B282" s="34"/>
      <c r="C282" s="31"/>
      <c r="D282" s="31"/>
      <c r="E282" s="31"/>
      <c r="F282" s="34"/>
      <c r="G282" s="34"/>
    </row>
    <row r="283" spans="1:7" x14ac:dyDescent="0.25">
      <c r="A283" s="34"/>
      <c r="B283" s="34"/>
      <c r="C283" s="31"/>
      <c r="D283" s="31"/>
      <c r="E283" s="31"/>
      <c r="F283" s="34"/>
      <c r="G283" s="34"/>
    </row>
    <row r="284" spans="1:7" x14ac:dyDescent="0.25">
      <c r="A284" s="34"/>
      <c r="B284" s="34"/>
      <c r="C284" s="31"/>
      <c r="D284" s="31"/>
      <c r="E284" s="31"/>
      <c r="F284" s="34"/>
      <c r="G284" s="34"/>
    </row>
    <row r="285" spans="1:7" x14ac:dyDescent="0.25">
      <c r="A285" s="34"/>
      <c r="B285" s="34"/>
      <c r="C285" s="31"/>
      <c r="D285" s="31"/>
      <c r="E285" s="31"/>
      <c r="F285" s="34"/>
      <c r="G285" s="34"/>
    </row>
    <row r="286" spans="1:7" x14ac:dyDescent="0.25">
      <c r="A286" s="34"/>
      <c r="B286" s="34"/>
      <c r="C286" s="31"/>
      <c r="D286" s="31"/>
      <c r="E286" s="31"/>
      <c r="F286" s="34"/>
      <c r="G286" s="34"/>
    </row>
    <row r="287" spans="1:7" x14ac:dyDescent="0.25">
      <c r="A287" s="34"/>
      <c r="B287" s="34"/>
      <c r="C287" s="31"/>
      <c r="D287" s="31"/>
      <c r="E287" s="31"/>
      <c r="F287" s="34"/>
      <c r="G287" s="34"/>
    </row>
    <row r="288" spans="1:7" x14ac:dyDescent="0.25">
      <c r="A288" s="34"/>
      <c r="B288" s="34"/>
      <c r="C288" s="31"/>
      <c r="D288" s="31"/>
      <c r="E288" s="31"/>
      <c r="F288" s="34"/>
      <c r="G288" s="34"/>
    </row>
    <row r="289" spans="1:7" x14ac:dyDescent="0.25">
      <c r="A289" s="34"/>
      <c r="B289" s="34"/>
      <c r="C289" s="31"/>
      <c r="D289" s="31"/>
      <c r="E289" s="31"/>
      <c r="F289" s="34"/>
      <c r="G289" s="34"/>
    </row>
    <row r="290" spans="1:7" x14ac:dyDescent="0.25">
      <c r="A290" s="34"/>
      <c r="B290" s="34"/>
      <c r="C290" s="31"/>
      <c r="D290" s="31"/>
      <c r="E290" s="31"/>
      <c r="F290" s="34"/>
      <c r="G290" s="34"/>
    </row>
    <row r="291" spans="1:7" x14ac:dyDescent="0.25">
      <c r="A291" s="34"/>
      <c r="B291" s="34"/>
      <c r="C291" s="31"/>
      <c r="D291" s="31"/>
      <c r="E291" s="31"/>
      <c r="F291" s="34"/>
      <c r="G291" s="34"/>
    </row>
    <row r="292" spans="1:7" x14ac:dyDescent="0.25">
      <c r="A292" s="34"/>
      <c r="B292" s="34"/>
      <c r="C292" s="31"/>
      <c r="D292" s="31"/>
      <c r="E292" s="31"/>
      <c r="F292" s="34"/>
      <c r="G292" s="34"/>
    </row>
    <row r="293" spans="1:7" x14ac:dyDescent="0.25">
      <c r="A293" s="34"/>
      <c r="B293" s="34"/>
      <c r="C293" s="31"/>
      <c r="D293" s="31"/>
      <c r="E293" s="31"/>
      <c r="F293" s="34"/>
      <c r="G293" s="34"/>
    </row>
    <row r="294" spans="1:7" x14ac:dyDescent="0.25">
      <c r="A294" s="34"/>
      <c r="B294" s="34"/>
      <c r="C294" s="31"/>
      <c r="D294" s="31"/>
      <c r="E294" s="31"/>
      <c r="F294" s="34"/>
      <c r="G294" s="34"/>
    </row>
    <row r="295" spans="1:7" x14ac:dyDescent="0.25">
      <c r="A295" s="34"/>
      <c r="B295" s="34"/>
      <c r="C295" s="31"/>
      <c r="D295" s="31"/>
      <c r="E295" s="31"/>
      <c r="F295" s="34"/>
      <c r="G295" s="34"/>
    </row>
    <row r="296" spans="1:7" x14ac:dyDescent="0.25">
      <c r="A296" s="34"/>
      <c r="B296" s="34"/>
      <c r="C296" s="31"/>
      <c r="D296" s="31"/>
      <c r="E296" s="31"/>
      <c r="F296" s="34"/>
      <c r="G296" s="34"/>
    </row>
    <row r="297" spans="1:7" x14ac:dyDescent="0.25">
      <c r="A297" s="34"/>
      <c r="B297" s="34"/>
      <c r="C297" s="31"/>
      <c r="D297" s="31"/>
      <c r="E297" s="31"/>
      <c r="F297" s="34"/>
      <c r="G297" s="34"/>
    </row>
    <row r="298" spans="1:7" x14ac:dyDescent="0.25">
      <c r="A298" s="34"/>
      <c r="B298" s="34"/>
      <c r="C298" s="31"/>
      <c r="D298" s="31"/>
      <c r="E298" s="31"/>
      <c r="F298" s="34"/>
      <c r="G298" s="34"/>
    </row>
    <row r="299" spans="1:7" x14ac:dyDescent="0.25">
      <c r="A299" s="34"/>
      <c r="B299" s="34"/>
      <c r="C299" s="31"/>
      <c r="D299" s="31"/>
      <c r="E299" s="31"/>
      <c r="F299" s="34"/>
      <c r="G299" s="34"/>
    </row>
    <row r="300" spans="1:7" x14ac:dyDescent="0.25">
      <c r="A300" s="34"/>
      <c r="B300" s="34"/>
      <c r="C300" s="31"/>
      <c r="D300" s="31"/>
      <c r="E300" s="31"/>
      <c r="F300" s="34"/>
      <c r="G300" s="34"/>
    </row>
    <row r="301" spans="1:7" x14ac:dyDescent="0.25">
      <c r="A301" s="34"/>
      <c r="B301" s="34"/>
      <c r="C301" s="31"/>
      <c r="D301" s="31"/>
      <c r="E301" s="31"/>
      <c r="F301" s="34"/>
      <c r="G301" s="34"/>
    </row>
    <row r="302" spans="1:7" x14ac:dyDescent="0.25">
      <c r="A302" s="34"/>
      <c r="B302" s="34"/>
      <c r="C302" s="31"/>
      <c r="D302" s="31"/>
      <c r="E302" s="31"/>
      <c r="F302" s="34"/>
      <c r="G302" s="34"/>
    </row>
    <row r="303" spans="1:7" x14ac:dyDescent="0.25">
      <c r="A303" s="34"/>
      <c r="B303" s="34"/>
      <c r="C303" s="31"/>
      <c r="D303" s="31"/>
      <c r="E303" s="31"/>
      <c r="F303" s="34"/>
      <c r="G303" s="34"/>
    </row>
    <row r="304" spans="1:7" x14ac:dyDescent="0.25">
      <c r="A304" s="34"/>
      <c r="B304" s="34"/>
      <c r="C304" s="31"/>
      <c r="D304" s="31"/>
      <c r="E304" s="31"/>
      <c r="F304" s="34"/>
      <c r="G304" s="34"/>
    </row>
    <row r="305" spans="1:7" x14ac:dyDescent="0.25">
      <c r="A305" s="34"/>
      <c r="B305" s="34"/>
      <c r="C305" s="31"/>
      <c r="D305" s="31"/>
      <c r="E305" s="31"/>
      <c r="F305" s="34"/>
      <c r="G305" s="34"/>
    </row>
    <row r="306" spans="1:7" x14ac:dyDescent="0.25">
      <c r="A306" s="34"/>
      <c r="B306" s="34"/>
      <c r="C306" s="31"/>
      <c r="D306" s="31"/>
      <c r="E306" s="31"/>
      <c r="F306" s="34"/>
      <c r="G306" s="34"/>
    </row>
    <row r="307" spans="1:7" x14ac:dyDescent="0.25">
      <c r="A307" s="34"/>
      <c r="B307" s="34"/>
      <c r="C307" s="31"/>
      <c r="D307" s="31"/>
      <c r="E307" s="31"/>
      <c r="F307" s="34"/>
      <c r="G307" s="34"/>
    </row>
    <row r="308" spans="1:7" x14ac:dyDescent="0.25">
      <c r="A308" s="34"/>
      <c r="B308" s="34"/>
      <c r="C308" s="31"/>
      <c r="D308" s="31"/>
      <c r="E308" s="31"/>
      <c r="F308" s="34"/>
      <c r="G308" s="34"/>
    </row>
    <row r="309" spans="1:7" x14ac:dyDescent="0.25">
      <c r="A309" s="34"/>
      <c r="B309" s="34"/>
      <c r="C309" s="31"/>
      <c r="D309" s="31"/>
      <c r="E309" s="31"/>
      <c r="F309" s="34"/>
      <c r="G309" s="34"/>
    </row>
    <row r="310" spans="1:7" x14ac:dyDescent="0.25">
      <c r="A310" s="34"/>
      <c r="B310" s="34"/>
      <c r="C310" s="31"/>
      <c r="D310" s="31"/>
      <c r="E310" s="31"/>
      <c r="F310" s="34"/>
      <c r="G310" s="34"/>
    </row>
    <row r="311" spans="1:7" x14ac:dyDescent="0.25">
      <c r="A311" s="34"/>
      <c r="B311" s="34"/>
      <c r="C311" s="31"/>
      <c r="D311" s="31"/>
      <c r="E311" s="31"/>
      <c r="F311" s="34"/>
      <c r="G311" s="34"/>
    </row>
    <row r="312" spans="1:7" x14ac:dyDescent="0.25">
      <c r="A312" s="34"/>
      <c r="B312" s="34"/>
      <c r="C312" s="31"/>
      <c r="D312" s="31"/>
      <c r="E312" s="31"/>
      <c r="F312" s="34"/>
      <c r="G312" s="34"/>
    </row>
    <row r="313" spans="1:7" x14ac:dyDescent="0.25">
      <c r="A313" s="34"/>
      <c r="B313" s="34"/>
      <c r="C313" s="31"/>
      <c r="D313" s="31"/>
      <c r="E313" s="31"/>
      <c r="F313" s="34"/>
      <c r="G313" s="34"/>
    </row>
    <row r="314" spans="1:7" x14ac:dyDescent="0.25">
      <c r="A314" s="34"/>
      <c r="B314" s="34"/>
      <c r="C314" s="31"/>
      <c r="D314" s="31"/>
      <c r="E314" s="31"/>
      <c r="F314" s="34"/>
      <c r="G314" s="34"/>
    </row>
    <row r="315" spans="1:7" x14ac:dyDescent="0.25">
      <c r="A315" s="34"/>
      <c r="B315" s="34"/>
      <c r="C315" s="31"/>
      <c r="D315" s="31"/>
      <c r="E315" s="31"/>
      <c r="F315" s="34"/>
      <c r="G315" s="34"/>
    </row>
    <row r="316" spans="1:7" x14ac:dyDescent="0.25">
      <c r="A316" s="34"/>
      <c r="B316" s="34"/>
      <c r="C316" s="31"/>
      <c r="D316" s="31"/>
      <c r="E316" s="31"/>
      <c r="F316" s="34"/>
      <c r="G316" s="34"/>
    </row>
    <row r="317" spans="1:7" x14ac:dyDescent="0.25">
      <c r="A317" s="34"/>
      <c r="B317" s="34"/>
      <c r="C317" s="31"/>
      <c r="D317" s="31"/>
      <c r="E317" s="31"/>
      <c r="F317" s="34"/>
      <c r="G317" s="34"/>
    </row>
    <row r="318" spans="1:7" x14ac:dyDescent="0.25">
      <c r="A318" s="34"/>
      <c r="B318" s="34"/>
      <c r="C318" s="31"/>
      <c r="D318" s="31"/>
      <c r="E318" s="31"/>
      <c r="F318" s="34"/>
      <c r="G318" s="34"/>
    </row>
    <row r="319" spans="1:7" x14ac:dyDescent="0.25">
      <c r="A319" s="34"/>
      <c r="B319" s="34"/>
      <c r="C319" s="31"/>
      <c r="D319" s="31"/>
      <c r="E319" s="31"/>
      <c r="F319" s="34"/>
      <c r="G319" s="34"/>
    </row>
    <row r="320" spans="1:7" x14ac:dyDescent="0.25">
      <c r="A320" s="34"/>
      <c r="B320" s="34"/>
      <c r="C320" s="31"/>
      <c r="D320" s="31"/>
      <c r="E320" s="31"/>
      <c r="F320" s="34"/>
      <c r="G320" s="34"/>
    </row>
    <row r="321" spans="1:7" x14ac:dyDescent="0.25">
      <c r="A321" s="34"/>
      <c r="B321" s="34"/>
      <c r="C321" s="31"/>
      <c r="D321" s="31"/>
      <c r="E321" s="31"/>
      <c r="F321" s="34"/>
      <c r="G321" s="34"/>
    </row>
    <row r="322" spans="1:7" x14ac:dyDescent="0.25">
      <c r="A322" s="34"/>
      <c r="B322" s="34"/>
      <c r="C322" s="31"/>
      <c r="D322" s="31"/>
      <c r="E322" s="31"/>
      <c r="F322" s="34"/>
      <c r="G322" s="34"/>
    </row>
    <row r="323" spans="1:7" x14ac:dyDescent="0.25">
      <c r="A323" s="34"/>
      <c r="B323" s="34"/>
      <c r="C323" s="31"/>
      <c r="D323" s="31"/>
      <c r="E323" s="31"/>
      <c r="F323" s="34"/>
      <c r="G323" s="34"/>
    </row>
    <row r="324" spans="1:7" x14ac:dyDescent="0.25">
      <c r="A324" s="34"/>
      <c r="B324" s="34"/>
      <c r="C324" s="31"/>
      <c r="D324" s="31"/>
      <c r="E324" s="31"/>
      <c r="F324" s="34"/>
      <c r="G324" s="34"/>
    </row>
    <row r="325" spans="1:7" x14ac:dyDescent="0.25">
      <c r="A325" s="34"/>
      <c r="B325" s="34"/>
      <c r="C325" s="31"/>
      <c r="D325" s="31"/>
      <c r="E325" s="31"/>
      <c r="F325" s="34"/>
      <c r="G325" s="34"/>
    </row>
    <row r="326" spans="1:7" x14ac:dyDescent="0.25">
      <c r="A326" s="34"/>
      <c r="B326" s="34"/>
      <c r="C326" s="31"/>
      <c r="D326" s="31"/>
      <c r="E326" s="31"/>
      <c r="F326" s="34"/>
      <c r="G326" s="34"/>
    </row>
    <row r="327" spans="1:7" x14ac:dyDescent="0.25">
      <c r="A327" s="34"/>
      <c r="B327" s="34"/>
      <c r="C327" s="31"/>
      <c r="D327" s="31"/>
      <c r="E327" s="31"/>
      <c r="F327" s="34"/>
      <c r="G327" s="34"/>
    </row>
    <row r="328" spans="1:7" x14ac:dyDescent="0.25">
      <c r="A328" s="34"/>
      <c r="B328" s="34"/>
      <c r="C328" s="31"/>
      <c r="D328" s="31"/>
      <c r="E328" s="31"/>
      <c r="F328" s="34"/>
      <c r="G328" s="34"/>
    </row>
    <row r="329" spans="1:7" x14ac:dyDescent="0.25">
      <c r="A329" s="34"/>
      <c r="B329" s="34"/>
      <c r="C329" s="31"/>
      <c r="D329" s="31"/>
      <c r="E329" s="31"/>
      <c r="F329" s="34"/>
      <c r="G329" s="34"/>
    </row>
    <row r="330" spans="1:7" x14ac:dyDescent="0.25">
      <c r="A330" s="34"/>
      <c r="B330" s="34"/>
      <c r="C330" s="31"/>
      <c r="D330" s="31"/>
      <c r="E330" s="31"/>
      <c r="F330" s="34"/>
      <c r="G330" s="34"/>
    </row>
    <row r="331" spans="1:7" x14ac:dyDescent="0.25">
      <c r="A331" s="34"/>
      <c r="B331" s="34"/>
      <c r="C331" s="31"/>
      <c r="D331" s="31"/>
      <c r="E331" s="31"/>
      <c r="F331" s="34"/>
      <c r="G331" s="34"/>
    </row>
    <row r="332" spans="1:7" x14ac:dyDescent="0.25">
      <c r="A332" s="34"/>
      <c r="B332" s="34"/>
      <c r="C332" s="31"/>
      <c r="D332" s="31"/>
      <c r="E332" s="31"/>
      <c r="F332" s="34"/>
      <c r="G332" s="34"/>
    </row>
    <row r="333" spans="1:7" x14ac:dyDescent="0.25">
      <c r="A333" s="34"/>
      <c r="B333" s="34"/>
      <c r="C333" s="31"/>
      <c r="D333" s="31"/>
      <c r="E333" s="31"/>
      <c r="F333" s="34"/>
      <c r="G333" s="34"/>
    </row>
    <row r="334" spans="1:7" x14ac:dyDescent="0.25">
      <c r="A334" s="34"/>
      <c r="B334" s="34"/>
      <c r="C334" s="31"/>
      <c r="D334" s="31"/>
      <c r="E334" s="31"/>
      <c r="F334" s="34"/>
      <c r="G334" s="34"/>
    </row>
    <row r="335" spans="1:7" x14ac:dyDescent="0.25">
      <c r="A335" s="34"/>
      <c r="B335" s="34"/>
      <c r="C335" s="31"/>
      <c r="D335" s="31"/>
      <c r="E335" s="31"/>
      <c r="F335" s="34"/>
      <c r="G335" s="34"/>
    </row>
    <row r="336" spans="1:7" x14ac:dyDescent="0.25">
      <c r="A336" s="34"/>
      <c r="B336" s="34"/>
      <c r="C336" s="31"/>
      <c r="D336" s="31"/>
      <c r="E336" s="31"/>
      <c r="F336" s="34"/>
      <c r="G336" s="34"/>
    </row>
    <row r="337" spans="1:7" x14ac:dyDescent="0.25">
      <c r="A337" s="34"/>
      <c r="B337" s="34"/>
      <c r="C337" s="31"/>
      <c r="D337" s="31"/>
      <c r="E337" s="31"/>
      <c r="F337" s="34"/>
      <c r="G337" s="34"/>
    </row>
    <row r="338" spans="1:7" x14ac:dyDescent="0.25">
      <c r="A338" s="34"/>
      <c r="B338" s="34"/>
      <c r="C338" s="31"/>
      <c r="D338" s="31"/>
      <c r="E338" s="31"/>
      <c r="F338" s="34"/>
      <c r="G338" s="34"/>
    </row>
    <row r="339" spans="1:7" x14ac:dyDescent="0.25">
      <c r="A339" s="34"/>
      <c r="B339" s="34"/>
      <c r="C339" s="31"/>
      <c r="D339" s="31"/>
      <c r="E339" s="31"/>
      <c r="F339" s="34"/>
      <c r="G339" s="34"/>
    </row>
    <row r="340" spans="1:7" x14ac:dyDescent="0.25">
      <c r="A340" s="34"/>
      <c r="B340" s="34"/>
      <c r="C340" s="31"/>
      <c r="D340" s="31"/>
      <c r="E340" s="31"/>
      <c r="F340" s="34"/>
      <c r="G340" s="34"/>
    </row>
    <row r="341" spans="1:7" x14ac:dyDescent="0.25">
      <c r="A341" s="34"/>
      <c r="B341" s="34"/>
      <c r="C341" s="31"/>
      <c r="D341" s="31"/>
      <c r="E341" s="31"/>
      <c r="F341" s="34"/>
      <c r="G341" s="34"/>
    </row>
    <row r="342" spans="1:7" x14ac:dyDescent="0.25">
      <c r="A342" s="34"/>
      <c r="B342" s="34"/>
      <c r="C342" s="31"/>
      <c r="D342" s="31"/>
      <c r="E342" s="31"/>
      <c r="F342" s="34"/>
      <c r="G342" s="34"/>
    </row>
    <row r="343" spans="1:7" x14ac:dyDescent="0.25">
      <c r="A343" s="34"/>
      <c r="B343" s="34"/>
      <c r="C343" s="31"/>
      <c r="D343" s="31"/>
      <c r="E343" s="31"/>
      <c r="F343" s="34"/>
      <c r="G343" s="34"/>
    </row>
    <row r="344" spans="1:7" x14ac:dyDescent="0.25">
      <c r="A344" s="34"/>
      <c r="B344" s="34"/>
      <c r="C344" s="31"/>
      <c r="D344" s="31"/>
      <c r="E344" s="31"/>
      <c r="F344" s="34"/>
      <c r="G344" s="34"/>
    </row>
    <row r="345" spans="1:7" x14ac:dyDescent="0.25">
      <c r="A345" s="34"/>
      <c r="B345" s="34"/>
      <c r="C345" s="31"/>
      <c r="D345" s="31"/>
      <c r="E345" s="31"/>
      <c r="F345" s="34"/>
      <c r="G345" s="34"/>
    </row>
    <row r="346" spans="1:7" x14ac:dyDescent="0.25">
      <c r="A346" s="34"/>
      <c r="B346" s="34"/>
      <c r="C346" s="31"/>
      <c r="D346" s="31"/>
      <c r="E346" s="31"/>
      <c r="F346" s="34"/>
      <c r="G346" s="34"/>
    </row>
    <row r="347" spans="1:7" x14ac:dyDescent="0.25">
      <c r="A347" s="34"/>
      <c r="B347" s="34"/>
      <c r="C347" s="31"/>
      <c r="D347" s="31"/>
      <c r="E347" s="31"/>
      <c r="F347" s="34"/>
      <c r="G347" s="34"/>
    </row>
    <row r="348" spans="1:7" x14ac:dyDescent="0.25">
      <c r="A348" s="34"/>
      <c r="B348" s="34"/>
      <c r="C348" s="31"/>
      <c r="D348" s="31"/>
      <c r="E348" s="31"/>
      <c r="F348" s="34"/>
      <c r="G348" s="34"/>
    </row>
    <row r="349" spans="1:7" x14ac:dyDescent="0.25">
      <c r="A349" s="34"/>
      <c r="B349" s="34"/>
      <c r="C349" s="31"/>
      <c r="D349" s="31"/>
      <c r="E349" s="31"/>
      <c r="F349" s="34"/>
      <c r="G349" s="34"/>
    </row>
    <row r="350" spans="1:7" x14ac:dyDescent="0.25">
      <c r="A350" s="34"/>
      <c r="B350" s="34"/>
      <c r="C350" s="31"/>
      <c r="D350" s="31"/>
      <c r="E350" s="31"/>
      <c r="F350" s="34"/>
      <c r="G350" s="34"/>
    </row>
    <row r="351" spans="1:7" x14ac:dyDescent="0.25">
      <c r="A351" s="34"/>
      <c r="B351" s="34"/>
      <c r="C351" s="31"/>
      <c r="D351" s="31"/>
      <c r="E351" s="31"/>
      <c r="F351" s="34"/>
      <c r="G351" s="34"/>
    </row>
    <row r="352" spans="1:7" x14ac:dyDescent="0.25">
      <c r="A352" s="34"/>
      <c r="B352" s="34"/>
      <c r="C352" s="31"/>
      <c r="D352" s="31"/>
      <c r="E352" s="31"/>
      <c r="F352" s="34"/>
      <c r="G352" s="34"/>
    </row>
    <row r="353" spans="1:7" x14ac:dyDescent="0.25">
      <c r="A353" s="34"/>
      <c r="B353" s="34"/>
      <c r="C353" s="31"/>
      <c r="D353" s="31"/>
      <c r="E353" s="31"/>
      <c r="F353" s="34"/>
      <c r="G353" s="34"/>
    </row>
    <row r="354" spans="1:7" x14ac:dyDescent="0.25">
      <c r="A354" s="34"/>
      <c r="B354" s="34"/>
      <c r="C354" s="31"/>
      <c r="D354" s="31"/>
      <c r="E354" s="31"/>
      <c r="F354" s="34"/>
      <c r="G354" s="34"/>
    </row>
    <row r="355" spans="1:7" x14ac:dyDescent="0.25">
      <c r="A355" s="34"/>
      <c r="B355" s="34"/>
      <c r="C355" s="31"/>
      <c r="D355" s="31"/>
      <c r="E355" s="31"/>
      <c r="F355" s="34"/>
      <c r="G355" s="34"/>
    </row>
    <row r="356" spans="1:7" x14ac:dyDescent="0.25">
      <c r="A356" s="34"/>
      <c r="B356" s="34"/>
      <c r="C356" s="31"/>
      <c r="D356" s="31"/>
      <c r="E356" s="31"/>
      <c r="F356" s="34"/>
      <c r="G356" s="34"/>
    </row>
    <row r="357" spans="1:7" x14ac:dyDescent="0.25">
      <c r="A357" s="34"/>
      <c r="B357" s="34"/>
      <c r="C357" s="31"/>
      <c r="D357" s="31"/>
      <c r="E357" s="31"/>
      <c r="F357" s="34"/>
      <c r="G357" s="34"/>
    </row>
    <row r="358" spans="1:7" x14ac:dyDescent="0.25">
      <c r="A358" s="34"/>
      <c r="B358" s="34"/>
      <c r="C358" s="31"/>
      <c r="D358" s="31"/>
      <c r="E358" s="31"/>
      <c r="F358" s="34"/>
      <c r="G358" s="34"/>
    </row>
    <row r="359" spans="1:7" x14ac:dyDescent="0.25">
      <c r="A359" s="34"/>
      <c r="B359" s="34"/>
      <c r="C359" s="31"/>
      <c r="D359" s="31"/>
      <c r="E359" s="31"/>
      <c r="F359" s="34"/>
      <c r="G359" s="34"/>
    </row>
    <row r="360" spans="1:7" x14ac:dyDescent="0.25">
      <c r="A360" s="34"/>
      <c r="B360" s="34"/>
      <c r="C360" s="31"/>
      <c r="D360" s="31"/>
      <c r="E360" s="31"/>
      <c r="F360" s="34"/>
      <c r="G360" s="34"/>
    </row>
    <row r="361" spans="1:7" x14ac:dyDescent="0.25">
      <c r="A361" s="34"/>
      <c r="B361" s="34"/>
      <c r="C361" s="31"/>
      <c r="D361" s="31"/>
      <c r="E361" s="31"/>
      <c r="F361" s="34"/>
      <c r="G361" s="34"/>
    </row>
    <row r="362" spans="1:7" x14ac:dyDescent="0.25">
      <c r="A362" s="34"/>
      <c r="B362" s="34"/>
      <c r="C362" s="31"/>
      <c r="D362" s="31"/>
      <c r="E362" s="31"/>
      <c r="F362" s="34"/>
      <c r="G362" s="34"/>
    </row>
    <row r="363" spans="1:7" x14ac:dyDescent="0.25">
      <c r="A363" s="34"/>
      <c r="B363" s="34"/>
      <c r="C363" s="31"/>
      <c r="D363" s="31"/>
      <c r="E363" s="31"/>
      <c r="F363" s="34"/>
      <c r="G363" s="34"/>
    </row>
    <row r="364" spans="1:7" x14ac:dyDescent="0.25">
      <c r="A364" s="34"/>
      <c r="B364" s="34"/>
      <c r="C364" s="31"/>
      <c r="D364" s="31"/>
      <c r="E364" s="31"/>
      <c r="F364" s="34"/>
      <c r="G364" s="34"/>
    </row>
    <row r="365" spans="1:7" x14ac:dyDescent="0.25">
      <c r="A365" s="34"/>
      <c r="B365" s="34"/>
      <c r="C365" s="31"/>
      <c r="D365" s="31"/>
      <c r="E365" s="31"/>
      <c r="F365" s="34"/>
      <c r="G365" s="34"/>
    </row>
    <row r="366" spans="1:7" x14ac:dyDescent="0.25">
      <c r="A366" s="34"/>
      <c r="B366" s="34"/>
      <c r="C366" s="31"/>
      <c r="D366" s="31"/>
      <c r="E366" s="31"/>
      <c r="F366" s="34"/>
      <c r="G366" s="34"/>
    </row>
    <row r="367" spans="1:7" x14ac:dyDescent="0.25">
      <c r="A367" s="34"/>
      <c r="B367" s="34"/>
      <c r="C367" s="31"/>
      <c r="D367" s="31"/>
      <c r="E367" s="31"/>
      <c r="F367" s="34"/>
      <c r="G367" s="34"/>
    </row>
    <row r="368" spans="1:7" x14ac:dyDescent="0.25">
      <c r="A368" s="34"/>
      <c r="B368" s="34"/>
      <c r="C368" s="31"/>
      <c r="D368" s="31"/>
      <c r="E368" s="31"/>
      <c r="F368" s="34"/>
      <c r="G368" s="34"/>
    </row>
    <row r="369" spans="1:7" x14ac:dyDescent="0.25">
      <c r="A369" s="34"/>
      <c r="B369" s="34"/>
      <c r="C369" s="31"/>
      <c r="D369" s="31"/>
      <c r="E369" s="31"/>
      <c r="F369" s="34"/>
      <c r="G369" s="34"/>
    </row>
    <row r="370" spans="1:7" x14ac:dyDescent="0.25">
      <c r="A370" s="34"/>
      <c r="B370" s="34"/>
      <c r="C370" s="31"/>
      <c r="D370" s="31"/>
      <c r="E370" s="31"/>
      <c r="F370" s="34"/>
      <c r="G370" s="34"/>
    </row>
    <row r="371" spans="1:7" x14ac:dyDescent="0.25">
      <c r="A371" s="34"/>
      <c r="B371" s="34"/>
      <c r="C371" s="31"/>
      <c r="D371" s="31"/>
      <c r="E371" s="31"/>
      <c r="F371" s="34"/>
      <c r="G371" s="34"/>
    </row>
    <row r="372" spans="1:7" x14ac:dyDescent="0.25">
      <c r="A372" s="34"/>
      <c r="B372" s="34"/>
      <c r="C372" s="31"/>
      <c r="D372" s="31"/>
      <c r="E372" s="31"/>
      <c r="F372" s="34"/>
      <c r="G372" s="34"/>
    </row>
    <row r="373" spans="1:7" x14ac:dyDescent="0.25">
      <c r="A373" s="34"/>
      <c r="B373" s="34"/>
      <c r="C373" s="31"/>
      <c r="D373" s="31"/>
      <c r="E373" s="31"/>
      <c r="F373" s="34"/>
      <c r="G373" s="34"/>
    </row>
    <row r="374" spans="1:7" x14ac:dyDescent="0.25">
      <c r="A374" s="34"/>
      <c r="B374" s="34"/>
      <c r="C374" s="31"/>
      <c r="D374" s="31"/>
      <c r="E374" s="31"/>
      <c r="F374" s="34"/>
      <c r="G374" s="34"/>
    </row>
    <row r="375" spans="1:7" x14ac:dyDescent="0.25">
      <c r="A375" s="34"/>
      <c r="B375" s="34"/>
      <c r="C375" s="31"/>
      <c r="D375" s="31"/>
      <c r="E375" s="31"/>
      <c r="F375" s="34"/>
      <c r="G375" s="34"/>
    </row>
    <row r="376" spans="1:7" x14ac:dyDescent="0.25">
      <c r="A376" s="34"/>
      <c r="B376" s="34"/>
      <c r="C376" s="31"/>
      <c r="D376" s="31"/>
      <c r="E376" s="31"/>
      <c r="F376" s="34"/>
      <c r="G376" s="34"/>
    </row>
    <row r="377" spans="1:7" x14ac:dyDescent="0.25">
      <c r="A377" s="34"/>
      <c r="B377" s="34"/>
      <c r="C377" s="31"/>
      <c r="D377" s="31"/>
      <c r="E377" s="31"/>
      <c r="F377" s="34"/>
      <c r="G377" s="34"/>
    </row>
    <row r="378" spans="1:7" x14ac:dyDescent="0.25">
      <c r="A378" s="34"/>
      <c r="B378" s="34"/>
      <c r="C378" s="31"/>
      <c r="D378" s="31"/>
      <c r="E378" s="31"/>
      <c r="F378" s="34"/>
      <c r="G378" s="34"/>
    </row>
    <row r="379" spans="1:7" x14ac:dyDescent="0.25">
      <c r="A379" s="34"/>
      <c r="B379" s="34"/>
      <c r="C379" s="31"/>
      <c r="D379" s="31"/>
      <c r="E379" s="31"/>
      <c r="F379" s="34"/>
      <c r="G379" s="34"/>
    </row>
    <row r="380" spans="1:7" x14ac:dyDescent="0.25">
      <c r="A380" s="34"/>
      <c r="B380" s="34"/>
      <c r="C380" s="31"/>
      <c r="D380" s="31"/>
      <c r="E380" s="31"/>
      <c r="F380" s="34"/>
      <c r="G380" s="34"/>
    </row>
    <row r="381" spans="1:7" x14ac:dyDescent="0.25">
      <c r="A381" s="34"/>
      <c r="B381" s="34"/>
      <c r="C381" s="31"/>
      <c r="D381" s="31"/>
      <c r="E381" s="31"/>
      <c r="F381" s="34"/>
      <c r="G381" s="34"/>
    </row>
    <row r="382" spans="1:7" x14ac:dyDescent="0.25">
      <c r="A382" s="34"/>
      <c r="B382" s="34"/>
      <c r="C382" s="31"/>
      <c r="D382" s="31"/>
      <c r="E382" s="31"/>
      <c r="F382" s="34"/>
      <c r="G382" s="34"/>
    </row>
    <row r="383" spans="1:7" x14ac:dyDescent="0.25">
      <c r="A383" s="34"/>
      <c r="B383" s="34"/>
      <c r="C383" s="31"/>
      <c r="D383" s="31"/>
      <c r="E383" s="31"/>
      <c r="F383" s="34"/>
      <c r="G383" s="34"/>
    </row>
    <row r="384" spans="1:7" x14ac:dyDescent="0.25">
      <c r="A384" s="34"/>
      <c r="B384" s="34"/>
      <c r="C384" s="31"/>
      <c r="D384" s="31"/>
      <c r="E384" s="31"/>
      <c r="F384" s="34"/>
      <c r="G384" s="34"/>
    </row>
    <row r="385" spans="1:7" x14ac:dyDescent="0.25">
      <c r="A385" s="34"/>
      <c r="B385" s="34"/>
      <c r="C385" s="31"/>
      <c r="D385" s="31"/>
      <c r="E385" s="31"/>
      <c r="F385" s="34"/>
      <c r="G385" s="34"/>
    </row>
    <row r="386" spans="1:7" x14ac:dyDescent="0.25">
      <c r="A386" s="34"/>
      <c r="B386" s="34"/>
      <c r="C386" s="31"/>
      <c r="D386" s="31"/>
      <c r="E386" s="31"/>
      <c r="F386" s="34"/>
      <c r="G386" s="34"/>
    </row>
    <row r="387" spans="1:7" x14ac:dyDescent="0.25">
      <c r="A387" s="34"/>
      <c r="B387" s="34"/>
      <c r="C387" s="31"/>
      <c r="D387" s="31"/>
      <c r="E387" s="31"/>
      <c r="F387" s="34"/>
      <c r="G387" s="34"/>
    </row>
    <row r="388" spans="1:7" x14ac:dyDescent="0.25">
      <c r="A388" s="34"/>
      <c r="B388" s="34"/>
      <c r="C388" s="31"/>
      <c r="D388" s="31"/>
      <c r="E388" s="31"/>
      <c r="F388" s="34"/>
      <c r="G388" s="34"/>
    </row>
    <row r="389" spans="1:7" x14ac:dyDescent="0.25">
      <c r="A389" s="34"/>
      <c r="B389" s="34"/>
      <c r="C389" s="31"/>
      <c r="D389" s="31"/>
      <c r="E389" s="31"/>
      <c r="F389" s="34"/>
      <c r="G389" s="34"/>
    </row>
    <row r="390" spans="1:7" x14ac:dyDescent="0.25">
      <c r="A390" s="34"/>
      <c r="B390" s="34"/>
      <c r="C390" s="31"/>
      <c r="D390" s="31"/>
      <c r="E390" s="31"/>
      <c r="F390" s="34"/>
      <c r="G390" s="34"/>
    </row>
    <row r="391" spans="1:7" x14ac:dyDescent="0.25">
      <c r="A391" s="34"/>
      <c r="B391" s="34"/>
      <c r="C391" s="31"/>
      <c r="D391" s="31"/>
      <c r="E391" s="31"/>
      <c r="F391" s="34"/>
      <c r="G391" s="34"/>
    </row>
    <row r="392" spans="1:7" x14ac:dyDescent="0.25">
      <c r="A392" s="34"/>
      <c r="B392" s="34"/>
      <c r="C392" s="31"/>
      <c r="D392" s="31"/>
      <c r="E392" s="31"/>
      <c r="F392" s="34"/>
      <c r="G392" s="34"/>
    </row>
    <row r="393" spans="1:7" x14ac:dyDescent="0.25">
      <c r="A393" s="34"/>
      <c r="B393" s="34"/>
      <c r="C393" s="31"/>
      <c r="D393" s="31"/>
      <c r="E393" s="31"/>
      <c r="F393" s="34"/>
      <c r="G393" s="34"/>
    </row>
    <row r="394" spans="1:7" x14ac:dyDescent="0.25">
      <c r="A394" s="34"/>
      <c r="B394" s="34"/>
      <c r="C394" s="31"/>
      <c r="D394" s="31"/>
      <c r="E394" s="31"/>
      <c r="F394" s="34"/>
      <c r="G394" s="34"/>
    </row>
    <row r="395" spans="1:7" x14ac:dyDescent="0.25">
      <c r="A395" s="34"/>
      <c r="B395" s="34"/>
      <c r="C395" s="31"/>
      <c r="D395" s="31"/>
      <c r="E395" s="31"/>
      <c r="F395" s="34"/>
      <c r="G395" s="34"/>
    </row>
    <row r="396" spans="1:7" x14ac:dyDescent="0.25">
      <c r="A396" s="34"/>
      <c r="B396" s="34"/>
      <c r="C396" s="31"/>
      <c r="D396" s="31"/>
      <c r="E396" s="31"/>
      <c r="F396" s="34"/>
      <c r="G396" s="34"/>
    </row>
    <row r="397" spans="1:7" x14ac:dyDescent="0.25">
      <c r="A397" s="34"/>
      <c r="B397" s="34"/>
      <c r="C397" s="31"/>
      <c r="D397" s="31"/>
      <c r="E397" s="31"/>
      <c r="F397" s="34"/>
      <c r="G397" s="34"/>
    </row>
    <row r="398" spans="1:7" x14ac:dyDescent="0.25">
      <c r="A398" s="34"/>
      <c r="B398" s="34"/>
      <c r="C398" s="31"/>
      <c r="D398" s="31"/>
      <c r="E398" s="31"/>
      <c r="F398" s="34"/>
      <c r="G398" s="34"/>
    </row>
    <row r="399" spans="1:7" x14ac:dyDescent="0.25">
      <c r="A399" s="34"/>
      <c r="B399" s="34"/>
      <c r="C399" s="31"/>
      <c r="D399" s="31"/>
      <c r="E399" s="31"/>
      <c r="F399" s="34"/>
      <c r="G399" s="34"/>
    </row>
    <row r="400" spans="1:7" x14ac:dyDescent="0.25">
      <c r="A400" s="34"/>
      <c r="B400" s="34"/>
      <c r="C400" s="31"/>
      <c r="D400" s="31"/>
      <c r="E400" s="31"/>
      <c r="F400" s="34"/>
      <c r="G400" s="34"/>
    </row>
    <row r="401" spans="1:7" x14ac:dyDescent="0.25">
      <c r="A401" s="34"/>
      <c r="B401" s="34"/>
      <c r="C401" s="31"/>
      <c r="D401" s="31"/>
      <c r="E401" s="31"/>
      <c r="F401" s="34"/>
      <c r="G401" s="34"/>
    </row>
    <row r="402" spans="1:7" x14ac:dyDescent="0.25">
      <c r="A402" s="34"/>
      <c r="B402" s="34"/>
      <c r="C402" s="31"/>
      <c r="D402" s="31"/>
      <c r="E402" s="31"/>
      <c r="F402" s="34"/>
      <c r="G402" s="34"/>
    </row>
    <row r="403" spans="1:7" x14ac:dyDescent="0.25">
      <c r="A403" s="34"/>
      <c r="B403" s="34"/>
      <c r="C403" s="31"/>
      <c r="D403" s="31"/>
      <c r="E403" s="31"/>
      <c r="F403" s="34"/>
      <c r="G403" s="34"/>
    </row>
    <row r="404" spans="1:7" x14ac:dyDescent="0.25">
      <c r="A404" s="34"/>
      <c r="B404" s="34"/>
      <c r="C404" s="31"/>
      <c r="D404" s="31"/>
      <c r="E404" s="31"/>
      <c r="F404" s="34"/>
      <c r="G404" s="34"/>
    </row>
    <row r="405" spans="1:7" x14ac:dyDescent="0.25">
      <c r="A405" s="34"/>
      <c r="B405" s="34"/>
      <c r="C405" s="31"/>
      <c r="D405" s="31"/>
      <c r="E405" s="31"/>
      <c r="F405" s="34"/>
      <c r="G405" s="34"/>
    </row>
  </sheetData>
  <autoFilter ref="A1:G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</vt:lpstr>
      <vt:lpstr>parus</vt:lpstr>
      <vt:lpstr>regiz</vt:lpstr>
      <vt:lpstr>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Кулемин Игорь Андреевич</dc:creator>
  <cp:lastModifiedBy>Шарин Михаил Юрьевич</cp:lastModifiedBy>
  <cp:lastPrinted>2021-03-12T07:07:53Z</cp:lastPrinted>
  <dcterms:created xsi:type="dcterms:W3CDTF">2020-04-28T18:06:23Z</dcterms:created>
  <dcterms:modified xsi:type="dcterms:W3CDTF">2022-05-31T09:17:28Z</dcterms:modified>
</cp:coreProperties>
</file>