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inM\Desktop\Загрузки_временные\"/>
    </mc:Choice>
  </mc:AlternateContent>
  <bookViews>
    <workbookView xWindow="0" yWindow="0" windowWidth="23040" windowHeight="9405" firstSheet="1" activeTab="1"/>
  </bookViews>
  <sheets>
    <sheet name="svod" sheetId="1" state="hidden" r:id="rId1"/>
    <sheet name="Отчет" sheetId="2" r:id="rId2"/>
    <sheet name="Должники" sheetId="3" r:id="rId3"/>
  </sheets>
  <definedNames>
    <definedName name="_xlnm._FilterDatabase" localSheetId="0" hidden="1">svod!$A$2:$H$326</definedName>
    <definedName name="_xlnm._FilterDatabase" localSheetId="2" hidden="1">Должники!$A$1:$D$113</definedName>
    <definedName name="_xlnm._FilterDatabase" localSheetId="1" hidden="1">Отчет!$A$3:$F$134</definedName>
  </definedNames>
  <calcPr calcId="162913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2" i="3"/>
  <c r="F134" i="2" l="1"/>
  <c r="E134" i="2"/>
  <c r="D134" i="2"/>
  <c r="C134" i="2"/>
  <c r="F133" i="2"/>
  <c r="E133" i="2"/>
  <c r="D133" i="2"/>
  <c r="C133" i="2"/>
  <c r="F132" i="2"/>
  <c r="E132" i="2"/>
  <c r="D132" i="2"/>
  <c r="C132" i="2"/>
  <c r="F131" i="2"/>
  <c r="E131" i="2"/>
  <c r="D131" i="2"/>
  <c r="C131" i="2"/>
  <c r="F130" i="2"/>
  <c r="E130" i="2"/>
  <c r="D130" i="2"/>
  <c r="C130" i="2"/>
  <c r="F129" i="2"/>
  <c r="E129" i="2"/>
  <c r="D129" i="2"/>
  <c r="C129" i="2"/>
  <c r="F128" i="2"/>
  <c r="E128" i="2"/>
  <c r="D128" i="2"/>
  <c r="C128" i="2"/>
  <c r="F127" i="2"/>
  <c r="E127" i="2"/>
  <c r="D127" i="2"/>
  <c r="C127" i="2"/>
  <c r="F126" i="2"/>
  <c r="E126" i="2"/>
  <c r="D126" i="2"/>
  <c r="C126" i="2"/>
  <c r="F125" i="2"/>
  <c r="E125" i="2"/>
  <c r="D125" i="2"/>
  <c r="C125" i="2"/>
  <c r="F124" i="2"/>
  <c r="E124" i="2"/>
  <c r="D124" i="2"/>
  <c r="C124" i="2"/>
  <c r="F123" i="2"/>
  <c r="E123" i="2"/>
  <c r="D123" i="2"/>
  <c r="C123" i="2"/>
  <c r="F122" i="2"/>
  <c r="E122" i="2"/>
  <c r="D122" i="2"/>
  <c r="C122" i="2"/>
  <c r="F121" i="2"/>
  <c r="E121" i="2"/>
  <c r="D121" i="2"/>
  <c r="C121" i="2"/>
  <c r="F120" i="2"/>
  <c r="E120" i="2"/>
  <c r="D120" i="2"/>
  <c r="C120" i="2"/>
  <c r="F119" i="2"/>
  <c r="E119" i="2"/>
  <c r="D119" i="2"/>
  <c r="C119" i="2"/>
  <c r="F118" i="2"/>
  <c r="E118" i="2"/>
  <c r="D118" i="2"/>
  <c r="C118" i="2"/>
  <c r="F117" i="2"/>
  <c r="E117" i="2"/>
  <c r="D117" i="2"/>
  <c r="C117" i="2"/>
  <c r="F116" i="2"/>
  <c r="E116" i="2"/>
  <c r="D116" i="2"/>
  <c r="C116" i="2"/>
  <c r="F115" i="2"/>
  <c r="E115" i="2"/>
  <c r="D115" i="2"/>
  <c r="C115" i="2"/>
  <c r="F114" i="2"/>
  <c r="E114" i="2"/>
  <c r="D114" i="2"/>
  <c r="C114" i="2"/>
  <c r="F113" i="2"/>
  <c r="E113" i="2"/>
  <c r="D113" i="2"/>
  <c r="C113" i="2"/>
  <c r="F112" i="2"/>
  <c r="E112" i="2"/>
  <c r="D112" i="2"/>
  <c r="C112" i="2"/>
  <c r="F111" i="2"/>
  <c r="E111" i="2"/>
  <c r="D111" i="2"/>
  <c r="C111" i="2"/>
  <c r="F110" i="2"/>
  <c r="E110" i="2"/>
  <c r="D110" i="2"/>
  <c r="C110" i="2"/>
  <c r="F109" i="2"/>
  <c r="E109" i="2"/>
  <c r="D109" i="2"/>
  <c r="C109" i="2"/>
  <c r="F108" i="2"/>
  <c r="E108" i="2"/>
  <c r="D108" i="2"/>
  <c r="C108" i="2"/>
  <c r="F107" i="2"/>
  <c r="E107" i="2"/>
  <c r="D107" i="2"/>
  <c r="C107" i="2"/>
  <c r="F106" i="2"/>
  <c r="E106" i="2"/>
  <c r="D106" i="2"/>
  <c r="C106" i="2"/>
  <c r="F105" i="2"/>
  <c r="E105" i="2"/>
  <c r="D105" i="2"/>
  <c r="C105" i="2"/>
  <c r="F104" i="2"/>
  <c r="E104" i="2"/>
  <c r="D104" i="2"/>
  <c r="C104" i="2"/>
  <c r="F103" i="2"/>
  <c r="E103" i="2"/>
  <c r="D103" i="2"/>
  <c r="C103" i="2"/>
  <c r="F102" i="2"/>
  <c r="E102" i="2"/>
  <c r="D102" i="2"/>
  <c r="C102" i="2"/>
  <c r="F101" i="2"/>
  <c r="E101" i="2"/>
  <c r="D101" i="2"/>
  <c r="C101" i="2"/>
  <c r="F100" i="2"/>
  <c r="E100" i="2"/>
  <c r="D100" i="2"/>
  <c r="C100" i="2"/>
  <c r="F99" i="2"/>
  <c r="E99" i="2"/>
  <c r="D99" i="2"/>
  <c r="C99" i="2"/>
  <c r="F98" i="2"/>
  <c r="E98" i="2"/>
  <c r="D98" i="2"/>
  <c r="C98" i="2"/>
  <c r="F97" i="2"/>
  <c r="E97" i="2"/>
  <c r="D97" i="2"/>
  <c r="C97" i="2"/>
  <c r="F96" i="2"/>
  <c r="E96" i="2"/>
  <c r="D96" i="2"/>
  <c r="C96" i="2"/>
  <c r="F95" i="2"/>
  <c r="E95" i="2"/>
  <c r="D95" i="2"/>
  <c r="C95" i="2"/>
  <c r="F94" i="2"/>
  <c r="E94" i="2"/>
  <c r="D94" i="2"/>
  <c r="C94" i="2"/>
  <c r="F93" i="2"/>
  <c r="E93" i="2"/>
  <c r="D93" i="2"/>
  <c r="C93" i="2"/>
  <c r="F92" i="2"/>
  <c r="E92" i="2"/>
  <c r="D92" i="2"/>
  <c r="C92" i="2"/>
  <c r="F91" i="2"/>
  <c r="E91" i="2"/>
  <c r="D91" i="2"/>
  <c r="C91" i="2"/>
  <c r="F90" i="2"/>
  <c r="E90" i="2"/>
  <c r="D90" i="2"/>
  <c r="C90" i="2"/>
  <c r="F89" i="2"/>
  <c r="E89" i="2"/>
  <c r="D89" i="2"/>
  <c r="C89" i="2"/>
  <c r="F88" i="2"/>
  <c r="E88" i="2"/>
  <c r="D88" i="2"/>
  <c r="C88" i="2"/>
  <c r="F87" i="2"/>
  <c r="E87" i="2"/>
  <c r="D87" i="2"/>
  <c r="C87" i="2"/>
  <c r="F86" i="2"/>
  <c r="E86" i="2"/>
  <c r="D86" i="2"/>
  <c r="C86" i="2"/>
  <c r="F85" i="2"/>
  <c r="E85" i="2"/>
  <c r="D85" i="2"/>
  <c r="C85" i="2"/>
  <c r="F84" i="2"/>
  <c r="E84" i="2"/>
  <c r="D84" i="2"/>
  <c r="C84" i="2"/>
  <c r="F82" i="2"/>
  <c r="E82" i="2"/>
  <c r="D82" i="2"/>
  <c r="C82" i="2"/>
  <c r="F81" i="2"/>
  <c r="E81" i="2"/>
  <c r="D81" i="2"/>
  <c r="C81" i="2"/>
  <c r="F80" i="2"/>
  <c r="F79" i="2" s="1"/>
  <c r="E80" i="2"/>
  <c r="D80" i="2"/>
  <c r="C80" i="2"/>
  <c r="F78" i="2"/>
  <c r="E78" i="2"/>
  <c r="D78" i="2"/>
  <c r="C78" i="2"/>
  <c r="F77" i="2"/>
  <c r="E77" i="2"/>
  <c r="D77" i="2"/>
  <c r="C77" i="2"/>
  <c r="F76" i="2"/>
  <c r="E76" i="2"/>
  <c r="D76" i="2"/>
  <c r="C76" i="2"/>
  <c r="F75" i="2"/>
  <c r="E75" i="2"/>
  <c r="D75" i="2"/>
  <c r="C75" i="2"/>
  <c r="F74" i="2"/>
  <c r="E74" i="2"/>
  <c r="E73" i="2" s="1"/>
  <c r="D74" i="2"/>
  <c r="D73" i="2" s="1"/>
  <c r="C74" i="2"/>
  <c r="F72" i="2"/>
  <c r="E72" i="2"/>
  <c r="D72" i="2"/>
  <c r="C72" i="2"/>
  <c r="F71" i="2"/>
  <c r="F70" i="2" s="1"/>
  <c r="E71" i="2"/>
  <c r="E70" i="2" s="1"/>
  <c r="D71" i="2"/>
  <c r="D70" i="2" s="1"/>
  <c r="C71" i="2"/>
  <c r="F69" i="2"/>
  <c r="F68" i="2" s="1"/>
  <c r="E69" i="2"/>
  <c r="E68" i="2" s="1"/>
  <c r="D69" i="2"/>
  <c r="D68" i="2" s="1"/>
  <c r="C69" i="2"/>
  <c r="F67" i="2"/>
  <c r="E67" i="2"/>
  <c r="D67" i="2"/>
  <c r="C67" i="2"/>
  <c r="F66" i="2"/>
  <c r="F65" i="2" s="1"/>
  <c r="E66" i="2"/>
  <c r="E65" i="2" s="1"/>
  <c r="D66" i="2"/>
  <c r="D65" i="2" s="1"/>
  <c r="C66" i="2"/>
  <c r="F64" i="2"/>
  <c r="E64" i="2"/>
  <c r="D64" i="2"/>
  <c r="C64" i="2"/>
  <c r="F63" i="2"/>
  <c r="E63" i="2"/>
  <c r="D63" i="2"/>
  <c r="C63" i="2"/>
  <c r="F62" i="2"/>
  <c r="F61" i="2" s="1"/>
  <c r="E62" i="2"/>
  <c r="D62" i="2"/>
  <c r="D61" i="2" s="1"/>
  <c r="C62" i="2"/>
  <c r="F60" i="2"/>
  <c r="E60" i="2"/>
  <c r="D60" i="2"/>
  <c r="C60" i="2"/>
  <c r="F59" i="2"/>
  <c r="E59" i="2"/>
  <c r="D59" i="2"/>
  <c r="C59" i="2"/>
  <c r="F58" i="2"/>
  <c r="E58" i="2"/>
  <c r="D58" i="2"/>
  <c r="C58" i="2"/>
  <c r="F57" i="2"/>
  <c r="E57" i="2"/>
  <c r="D57" i="2"/>
  <c r="C57" i="2"/>
  <c r="F56" i="2"/>
  <c r="E56" i="2"/>
  <c r="D56" i="2"/>
  <c r="C56" i="2"/>
  <c r="F55" i="2"/>
  <c r="E55" i="2"/>
  <c r="D55" i="2"/>
  <c r="C55" i="2"/>
  <c r="F54" i="2"/>
  <c r="E54" i="2"/>
  <c r="D54" i="2"/>
  <c r="C54" i="2"/>
  <c r="F53" i="2"/>
  <c r="E53" i="2"/>
  <c r="D53" i="2"/>
  <c r="C53" i="2"/>
  <c r="F52" i="2"/>
  <c r="E52" i="2"/>
  <c r="D52" i="2"/>
  <c r="D51" i="2" s="1"/>
  <c r="C52" i="2"/>
  <c r="C50" i="2"/>
  <c r="F50" i="2"/>
  <c r="F49" i="2" s="1"/>
  <c r="E50" i="2"/>
  <c r="E49" i="2" s="1"/>
  <c r="D50" i="2"/>
  <c r="D49" i="2" s="1"/>
  <c r="F48" i="2"/>
  <c r="F47" i="2" s="1"/>
  <c r="E48" i="2"/>
  <c r="E47" i="2" s="1"/>
  <c r="D48" i="2"/>
  <c r="D47" i="2" s="1"/>
  <c r="C48" i="2"/>
  <c r="F46" i="2"/>
  <c r="F45" i="2" s="1"/>
  <c r="E46" i="2"/>
  <c r="E45" i="2" s="1"/>
  <c r="D46" i="2"/>
  <c r="D45" i="2" s="1"/>
  <c r="C46" i="2"/>
  <c r="C45" i="2" s="1"/>
  <c r="F44" i="2"/>
  <c r="E44" i="2"/>
  <c r="D44" i="2"/>
  <c r="C44" i="2"/>
  <c r="F43" i="2"/>
  <c r="E43" i="2"/>
  <c r="D43" i="2"/>
  <c r="C43" i="2"/>
  <c r="F42" i="2"/>
  <c r="F41" i="2" s="1"/>
  <c r="E42" i="2"/>
  <c r="E41" i="2" s="1"/>
  <c r="D42" i="2"/>
  <c r="D41" i="2" s="1"/>
  <c r="C42" i="2"/>
  <c r="F40" i="2"/>
  <c r="E40" i="2"/>
  <c r="D40" i="2"/>
  <c r="C40" i="2"/>
  <c r="F39" i="2"/>
  <c r="E39" i="2"/>
  <c r="D39" i="2"/>
  <c r="C39" i="2"/>
  <c r="F38" i="2"/>
  <c r="F37" i="2" s="1"/>
  <c r="E38" i="2"/>
  <c r="E37" i="2" s="1"/>
  <c r="D38" i="2"/>
  <c r="D37" i="2" s="1"/>
  <c r="C38" i="2"/>
  <c r="F36" i="2"/>
  <c r="E36" i="2"/>
  <c r="D36" i="2"/>
  <c r="C36" i="2"/>
  <c r="F35" i="2"/>
  <c r="E35" i="2"/>
  <c r="D35" i="2"/>
  <c r="C35" i="2"/>
  <c r="F34" i="2"/>
  <c r="E34" i="2"/>
  <c r="D34" i="2"/>
  <c r="C34" i="2"/>
  <c r="F33" i="2"/>
  <c r="E33" i="2"/>
  <c r="D33" i="2"/>
  <c r="C33" i="2"/>
  <c r="F32" i="2"/>
  <c r="E32" i="2"/>
  <c r="D32" i="2"/>
  <c r="C32" i="2"/>
  <c r="F31" i="2"/>
  <c r="E31" i="2"/>
  <c r="D31" i="2"/>
  <c r="C31" i="2"/>
  <c r="F30" i="2"/>
  <c r="E30" i="2"/>
  <c r="D30" i="2"/>
  <c r="D29" i="2" s="1"/>
  <c r="C30" i="2"/>
  <c r="F28" i="2"/>
  <c r="E28" i="2"/>
  <c r="D28" i="2"/>
  <c r="C28" i="2"/>
  <c r="F27" i="2"/>
  <c r="E27" i="2"/>
  <c r="D27" i="2"/>
  <c r="C27" i="2"/>
  <c r="F26" i="2"/>
  <c r="F25" i="2" s="1"/>
  <c r="E26" i="2"/>
  <c r="E25" i="2" s="1"/>
  <c r="D26" i="2"/>
  <c r="D25" i="2" s="1"/>
  <c r="C26" i="2"/>
  <c r="F24" i="2"/>
  <c r="E24" i="2"/>
  <c r="D24" i="2"/>
  <c r="C24" i="2"/>
  <c r="F23" i="2"/>
  <c r="E23" i="2"/>
  <c r="D23" i="2"/>
  <c r="C23" i="2"/>
  <c r="F22" i="2"/>
  <c r="E22" i="2"/>
  <c r="D22" i="2"/>
  <c r="C22" i="2"/>
  <c r="F21" i="2"/>
  <c r="E21" i="2"/>
  <c r="D21" i="2"/>
  <c r="C21" i="2"/>
  <c r="F20" i="2"/>
  <c r="E20" i="2"/>
  <c r="E19" i="2" s="1"/>
  <c r="D20" i="2"/>
  <c r="D19" i="2" s="1"/>
  <c r="C20" i="2"/>
  <c r="C19" i="2" s="1"/>
  <c r="F18" i="2"/>
  <c r="E18" i="2"/>
  <c r="D18" i="2"/>
  <c r="C18" i="2"/>
  <c r="F17" i="2"/>
  <c r="E17" i="2"/>
  <c r="D17" i="2"/>
  <c r="C17" i="2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8" i="2"/>
  <c r="F7" i="2" s="1"/>
  <c r="E8" i="2"/>
  <c r="E7" i="2" s="1"/>
  <c r="D8" i="2"/>
  <c r="D7" i="2" s="1"/>
  <c r="C8" i="2"/>
  <c r="F6" i="2"/>
  <c r="E6" i="2"/>
  <c r="D6" i="2"/>
  <c r="C6" i="2"/>
  <c r="F5" i="2"/>
  <c r="F4" i="2" s="1"/>
  <c r="E5" i="2"/>
  <c r="D5" i="2"/>
  <c r="D4" i="2" s="1"/>
  <c r="C5" i="2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C37" i="2" l="1"/>
  <c r="E61" i="2"/>
  <c r="C25" i="2"/>
  <c r="C41" i="2"/>
  <c r="E51" i="2"/>
  <c r="E29" i="2"/>
  <c r="D83" i="2"/>
  <c r="D79" i="2"/>
  <c r="C29" i="2"/>
  <c r="D9" i="2"/>
  <c r="E9" i="2"/>
  <c r="E79" i="2"/>
  <c r="C9" i="2"/>
  <c r="C83" i="2"/>
  <c r="E83" i="2"/>
  <c r="F83" i="2"/>
  <c r="F29" i="2"/>
  <c r="F9" i="2"/>
  <c r="F51" i="2"/>
  <c r="F19" i="2"/>
  <c r="F73" i="2"/>
  <c r="E4" i="2"/>
  <c r="C4" i="2"/>
  <c r="C7" i="2"/>
  <c r="C47" i="2"/>
  <c r="C49" i="2"/>
  <c r="C51" i="2"/>
  <c r="C61" i="2"/>
  <c r="C68" i="2"/>
  <c r="C65" i="2"/>
  <c r="C70" i="2"/>
  <c r="C73" i="2"/>
  <c r="C79" i="2"/>
  <c r="D3" i="2" l="1"/>
  <c r="E3" i="2"/>
  <c r="F3" i="2"/>
  <c r="C3" i="2"/>
</calcChain>
</file>

<file path=xl/sharedStrings.xml><?xml version="1.0" encoding="utf-8"?>
<sst xmlns="http://schemas.openxmlformats.org/spreadsheetml/2006/main" count="281" uniqueCount="142">
  <si>
    <t>№ п/п</t>
  </si>
  <si>
    <t>Наименование учреждения</t>
  </si>
  <si>
    <t>Потребность</t>
  </si>
  <si>
    <t>Расход за сутки</t>
  </si>
  <si>
    <t>Остаток</t>
  </si>
  <si>
    <t xml:space="preserve">Количество положительных результатов за сутки </t>
  </si>
  <si>
    <t>СПб ГБУЗ "ГПЦ №1"</t>
  </si>
  <si>
    <t>СПб ГБУЗ "Родильный дом №9"</t>
  </si>
  <si>
    <t>СПб ГБУЗ "Родильный дом №10"</t>
  </si>
  <si>
    <t>СПб ГБУЗ "Родильный дом №13"</t>
  </si>
  <si>
    <t>СПб ГБУЗ "Родильный дом №17"</t>
  </si>
  <si>
    <t>СПб ГБУЗ "Городская больница №40"</t>
  </si>
  <si>
    <t>СПб ГБУЗ "Городская поликлиника №4"</t>
  </si>
  <si>
    <t>СПб ГБУЗ "Городская поликлиника №8"</t>
  </si>
  <si>
    <t>СПб ГБУЗ "Городская поликлиника №14"</t>
  </si>
  <si>
    <t>СПб ГБУЗ "Городская поликлиника №17"</t>
  </si>
  <si>
    <t>СПб ГБУЗ "Городская поликлиника №19"</t>
  </si>
  <si>
    <t>СПб ГБУЗ "Городская поликлиника №22"</t>
  </si>
  <si>
    <t>СПб ГБУЗ "Городская поликлиника №23"</t>
  </si>
  <si>
    <t>СПб ГБУЗ "Городская поликлиника №24"</t>
  </si>
  <si>
    <t>СПб ГБУЗ "Городская поликлиника №27"</t>
  </si>
  <si>
    <t>СПб ГБУЗ "Городская поликлиника №30"</t>
  </si>
  <si>
    <t>СПб ГБУЗ "Городская поликлиника №34"</t>
  </si>
  <si>
    <t>СПб ГБУЗ "Городская поликлиника №37"</t>
  </si>
  <si>
    <t>СПб ГБУЗ "Городская поликлиника №39"</t>
  </si>
  <si>
    <t>СПб ГБУЗ "Городская поликлиника №43"</t>
  </si>
  <si>
    <t>СПб ГБУЗ "Городская поликлиника №44"</t>
  </si>
  <si>
    <t>СПб ГБУЗ "Городская поликлиника №46"</t>
  </si>
  <si>
    <t>СПб ГБУЗ "Городская поликлиника №51"</t>
  </si>
  <si>
    <t>СПб ГБУЗ "Городская поликлиника №52"</t>
  </si>
  <si>
    <t>СПб ГБУЗ "Городская поликлиника №54"</t>
  </si>
  <si>
    <t>СПб ГБУЗ "Городская поликлиника №56"</t>
  </si>
  <si>
    <t>СПб ГБУЗ "Городская поликлиника №71"</t>
  </si>
  <si>
    <t>СПб ГБУЗ "Городская поликлиника №72"</t>
  </si>
  <si>
    <t>СПб ГБУЗ "Городская поликлиника №74"</t>
  </si>
  <si>
    <t>СПб ГБУЗ "Городская поликлиника №78"</t>
  </si>
  <si>
    <t>СПб ГБУЗ "Городская поликлиника №88"</t>
  </si>
  <si>
    <t>СПб ГБУЗ "Городская поликлиника №91"</t>
  </si>
  <si>
    <t>СПб ГБУЗ "Городская поликлиника №93"</t>
  </si>
  <si>
    <t>СПб ГБУЗ "Городская поликлиника №95"</t>
  </si>
  <si>
    <t>СПб ГБУЗ "Городская поликлиника №96"</t>
  </si>
  <si>
    <t>СПб ГБУЗ "Городская поликлиника №97"</t>
  </si>
  <si>
    <t>СПб ГБУЗ "Городская поликлиника №99"</t>
  </si>
  <si>
    <t>СПб ГБУЗ "Городская поликлиника № 32"</t>
  </si>
  <si>
    <t>СПб ГБУЗ "Городская поликлиника №106"</t>
  </si>
  <si>
    <t>СПб ГБУЗ "Городская поликлиника №107"</t>
  </si>
  <si>
    <t>СПб ГБУЗ "Городская поликлиника №109"</t>
  </si>
  <si>
    <t>СПб ГБУЗ "Городская поликлиника №112"</t>
  </si>
  <si>
    <t>СПб ГБУЗ "Городская поликлиника №114"</t>
  </si>
  <si>
    <t>СПБ ГБУЗ "ДГМКЦ ВМТ им. К.А. Раухфуса"</t>
  </si>
  <si>
    <t>СПб ГБУЗ "ДГБ №2 святой Марии Магдалины"</t>
  </si>
  <si>
    <t>СПб ГБУЗ "Детская городская больница №22"</t>
  </si>
  <si>
    <t>СПб ГБУЗ "Детская инфекционная больница №3"</t>
  </si>
  <si>
    <t>СПб ГБУЗ "Детская городская поликлиника №29"</t>
  </si>
  <si>
    <t>СПб ГБУЗ "Детская городская поликлиника №44"</t>
  </si>
  <si>
    <t>СПб ГБУЗ "Детская городская поликлиника №51"</t>
  </si>
  <si>
    <t>СПб ГБУЗ "Детская городская поликлиника №68"</t>
  </si>
  <si>
    <t>СПб ГБУЗ "Детская городская поликлиника №71"</t>
  </si>
  <si>
    <t>СПб ГБУЗ "Детская городская поликлиника №73"</t>
  </si>
  <si>
    <t>СПб ГБУЗ "Родильный дом №1 (специализированный)"</t>
  </si>
  <si>
    <t>СПб ГБУЗ "Родильный дом №6 им. проф. В.Ф.Снегирева"</t>
  </si>
  <si>
    <t>СПб ГБУЗ "Городская поликлиника №60 Пушкинского района"</t>
  </si>
  <si>
    <t>СПб ГБУЗ "Детская городская поликлиника №49" Пушкинского района</t>
  </si>
  <si>
    <t>СПб ГБУЗ "Городская больница Святой преподобномученицы Елизаветы"</t>
  </si>
  <si>
    <t>СПб ГБУЗ "Городская больница Святого Праведного Иоанна Кронштадтского"</t>
  </si>
  <si>
    <t>СПб ГБУЗ "Детская городская больница №17 Святителя Николая Чудотворца"</t>
  </si>
  <si>
    <t>СПб ГКУЗ Центр восстановительного лечения "Детская психиатрия" имени С.С. Мнухина</t>
  </si>
  <si>
    <t>СПБ ГБУЗ "Детский городской многопрофильный клинический специализированный центр высоких медицинских технологий"</t>
  </si>
  <si>
    <t>Санкт-Петербург</t>
  </si>
  <si>
    <t>Администрация Адмиралтейского района</t>
  </si>
  <si>
    <t>Администрация Василеостровского района</t>
  </si>
  <si>
    <t>Администрация Выборгского района</t>
  </si>
  <si>
    <t>Администрация Калининского района</t>
  </si>
  <si>
    <t>Администрация Кировского района</t>
  </si>
  <si>
    <t>Администрация Колпинского района</t>
  </si>
  <si>
    <t>Администрация Красногвардейского района</t>
  </si>
  <si>
    <t>Администрация Красносельского района</t>
  </si>
  <si>
    <t>Администрация Кронштадтского района</t>
  </si>
  <si>
    <t>Администрация Курортного района</t>
  </si>
  <si>
    <t>Администрация Московского района</t>
  </si>
  <si>
    <t>Администрация Невского района</t>
  </si>
  <si>
    <t>Администрация Петроградского района</t>
  </si>
  <si>
    <t>Администрация Петродворцового района</t>
  </si>
  <si>
    <t>Администрация Приморского района</t>
  </si>
  <si>
    <t>Администрация Пушкинского района</t>
  </si>
  <si>
    <t>Администрация Фрунзенского района</t>
  </si>
  <si>
    <t>Администрация Центрального района</t>
  </si>
  <si>
    <t xml:space="preserve">Медицинские организации стационарного типа </t>
  </si>
  <si>
    <t>Должник</t>
  </si>
  <si>
    <t>СПб ГБУЗ "Детская городская поликлиника №7"</t>
  </si>
  <si>
    <t>СПб ГБУЗ "Детская городская поликлиника №17"</t>
  </si>
  <si>
    <t>СПб ГБУЗ "Городская поликлиника №63"</t>
  </si>
  <si>
    <t>СПб ГБУЗ "Городская поликлиника №118"</t>
  </si>
  <si>
    <t>СПб ГБУЗ "Городская поликлиника №77 Невского района"</t>
  </si>
  <si>
    <t>СПб ГБУЗ "Городская поликлиника №87"</t>
  </si>
  <si>
    <t>СПб ГБУЗ "Детская городская поликлиника №62"</t>
  </si>
  <si>
    <t>СПб ГБУЗ "Николаевская больница"</t>
  </si>
  <si>
    <t>СПб ГБУЗ "Городская поликлиника №122"</t>
  </si>
  <si>
    <t>СПб ГБУЗ "Городская станция скорой медицинской помощи"</t>
  </si>
  <si>
    <t>СПб ГБУЗ "Госпиталь для ветеранов войн"</t>
  </si>
  <si>
    <t>СПб ГБУЗ "Городская клиническая больница №31"</t>
  </si>
  <si>
    <t>СПб ГБУЗ "Клиническая больница Святителя Луки"</t>
  </si>
  <si>
    <t>СПб ГБУЗ "Городская больница №20"</t>
  </si>
  <si>
    <t>СПб ГБУЗ "Городская больница №14"</t>
  </si>
  <si>
    <t>СПб ГБУЗ "Городская больница №28 "Максимилиановская"</t>
  </si>
  <si>
    <t>СПб ГБУЗ "Клиническая ревматологическая больница №25"</t>
  </si>
  <si>
    <t>СПБ ГБУЗ "Введенская больница"</t>
  </si>
  <si>
    <t>СПб ГБУЗ "Городская больница №9"</t>
  </si>
  <si>
    <t>СПб ГБУЗ "Городской клинический онкологический диспансер"</t>
  </si>
  <si>
    <t>СПб ГБУЗ "Городская наркологическая больница"</t>
  </si>
  <si>
    <t>Свод 54_2 COVID 19</t>
  </si>
  <si>
    <t>СПб ГБУЗ "Детская городская поликлиника №11"</t>
  </si>
  <si>
    <t>СПБ ГБУЗ "ССМП"</t>
  </si>
  <si>
    <t>СПб ГБУЗ "Городская больница №33"</t>
  </si>
  <si>
    <t>СПб ГБУЗ "Городская поликлиника №100 Невского района Санкт-Петербурга"</t>
  </si>
  <si>
    <t>СПб ГБУЗ "Городская поликлиника №94"</t>
  </si>
  <si>
    <t>СПб ГБУЗ "Детская городская поликлиника №45 Невского района"</t>
  </si>
  <si>
    <t>СПб ГБУЗ "Александровская больница"</t>
  </si>
  <si>
    <t>СПб ГБУЗ "Городская Покровская больница"</t>
  </si>
  <si>
    <t>СПб ГБУЗ "Городская больница №15"</t>
  </si>
  <si>
    <t>СПб ГБУЗ "Городская больница №26"</t>
  </si>
  <si>
    <t>СПб ГБУЗ "Городская больница №38 им. Н.А.Семашко"</t>
  </si>
  <si>
    <t>СПб ГБУЗ "Городская больница Святого Великомученика Георгия"</t>
  </si>
  <si>
    <t>СПб ГБУЗ "Городская многопрофильная больница №2"</t>
  </si>
  <si>
    <t>СПб ГБУЗ "Городская туберкулезная больница №2"</t>
  </si>
  <si>
    <t>СПб ГБУЗ "Городской гериатрический медико-социальный центр"</t>
  </si>
  <si>
    <t>СПб ГБУЗ "Городской кожно-венерологический диспансер"</t>
  </si>
  <si>
    <t>СПб ГБУЗ "КНпЦСВМП(о)"</t>
  </si>
  <si>
    <t>СПб ГБУЗ "Психиатрическая больница №1 им.П.П.Кащенко"</t>
  </si>
  <si>
    <t>СПб ГБУЗ "Центр по профилактике и борьбе со СПИД и инфекционными заболеваниями"</t>
  </si>
  <si>
    <t>СПб ГКУЗ "Городская психиатрическая больница №3 им.И.И.Скворцова-Степанова"</t>
  </si>
  <si>
    <t>СПб ГКУЗ "Городская психиатрическая больница №6 (стационар с диспансером)"</t>
  </si>
  <si>
    <t>СПб ГКУЗ "Психиатрическая больница Святого Николая Чудотворца"</t>
  </si>
  <si>
    <t>СПб ГБУЗ "Детская городская больница Святой Ольги"</t>
  </si>
  <si>
    <t>СПб ГБУЗ "Детская городская клиническая больница №5 имени Нила Федоровича Филатова"</t>
  </si>
  <si>
    <t>СПб ГБУЗ "Пушкинский противотуберкулезный диспансер"</t>
  </si>
  <si>
    <t>СПб ГБУЗ "Родильный дом №16"</t>
  </si>
  <si>
    <t>СПб ГБУЗ "Туберкулезная больница №8"</t>
  </si>
  <si>
    <t>СПб ГБУЗ "Центр планирования семьи и репродукции"</t>
  </si>
  <si>
    <t>СПб ГБУЗ Городской туберкулезный санаторий "Сосновый Бор"</t>
  </si>
  <si>
    <t>Ошибка</t>
  </si>
  <si>
    <t>Остаток на предыдущий день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</si>
</sst>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Calibri"/>
    </font>
    <font>
      <sz val="10"/>
      <color rgb="FF000000"/>
      <name val="Helvetica Neue"/>
    </font>
    <font>
      <sz val="12"/>
      <color rgb="FF000000"/>
      <name val="Helvetica Neue"/>
    </font>
    <font>
      <b/>
      <sz val="10"/>
      <color rgb="FF000000"/>
      <name val="Helvetica Neue"/>
    </font>
    <font>
      <sz val="10"/>
      <color rgb="FF000000"/>
      <name val="Helvetica Neue Medium"/>
    </font>
    <font>
      <sz val="12"/>
      <color theme="1"/>
      <name val="Helvetica Neue"/>
      <scheme val="minor"/>
    </font>
    <font>
      <sz val="11"/>
      <color theme="1"/>
      <name val="Calibri"/>
      <family val="2"/>
      <charset val="204"/>
    </font>
    <font>
      <b/>
      <sz val="16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6"/>
      <color theme="1"/>
      <name val="Helvetica Neue"/>
      <scheme val="minor"/>
    </font>
    <font>
      <b/>
      <sz val="16"/>
      <color theme="1"/>
      <name val="Helvetica Neue"/>
      <scheme val="minor"/>
    </font>
    <font>
      <b/>
      <sz val="14"/>
      <color theme="1"/>
      <name val="Helvetica Neue"/>
      <scheme val="minor"/>
    </font>
    <font>
      <sz val="12"/>
      <color theme="1"/>
      <name val="Calibri"/>
      <family val="2"/>
      <charset val="204"/>
    </font>
    <font>
      <b/>
      <sz val="16"/>
      <name val="Times New Roman"/>
      <family val="1"/>
      <charset val="204"/>
    </font>
    <font>
      <sz val="12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DAD00"/>
      </patternFill>
    </fill>
    <fill>
      <patternFill patternType="solid">
        <fgColor rgb="FFF7F7F6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499984740745262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C8C8C8"/>
      </bottom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/>
      <right/>
      <top style="thin">
        <color rgb="FFAAAAAA"/>
      </top>
      <bottom style="thin">
        <color rgb="FFC8C8C8"/>
      </bottom>
      <diagonal/>
    </border>
    <border>
      <left/>
      <right style="thin">
        <color rgb="FFAAAAAA"/>
      </right>
      <top style="thin">
        <color rgb="FFAAAAAA"/>
      </top>
      <bottom style="thin">
        <color rgb="FFC8C8C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41"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/>
    <xf numFmtId="49" fontId="3" fillId="3" borderId="2" xfId="0" applyNumberFormat="1" applyFont="1" applyFill="1" applyBorder="1" applyAlignment="1">
      <alignment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1" fillId="4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7" fillId="5" borderId="8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5" fillId="0" borderId="8" xfId="0" applyNumberFormat="1" applyFont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center" vertical="center" wrapText="1"/>
    </xf>
    <xf numFmtId="3" fontId="11" fillId="6" borderId="8" xfId="0" applyNumberFormat="1" applyFont="1" applyFill="1" applyBorder="1" applyAlignment="1">
      <alignment horizontal="center" vertical="center"/>
    </xf>
    <xf numFmtId="3" fontId="10" fillId="7" borderId="8" xfId="0" applyNumberFormat="1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13" xfId="0" applyFont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0" xfId="0" applyBorder="1" applyAlignment="1"/>
    <xf numFmtId="0" fontId="0" fillId="0" borderId="11" xfId="0" applyBorder="1" applyAlignment="1"/>
    <xf numFmtId="0" fontId="6" fillId="0" borderId="13" xfId="0" applyFont="1" applyBorder="1" applyAlignment="1">
      <alignment horizontal="center" vertical="center"/>
    </xf>
    <xf numFmtId="0" fontId="0" fillId="0" borderId="13" xfId="0" applyBorder="1" applyAlignment="1"/>
  </cellXfs>
  <cellStyles count="1">
    <cellStyle name="Обычный" xfId="0" builtinId="0"/>
  </cellStyles>
  <dxfs count="4">
    <dxf>
      <font>
        <color rgb="FFFF0000"/>
      </font>
    </dxf>
    <dxf>
      <font>
        <color rgb="FFFF0000"/>
      </font>
    </dxf>
    <dxf>
      <fill>
        <patternFill patternType="solid">
          <bgColor rgb="FF00B05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"/>
        <a:cs typeface=""/>
      </a:majorFont>
      <a:minorFont>
        <a:latin typeface="Helvetica Neue"/>
        <a:ea typeface=""/>
        <a:cs typeface=""/>
      </a:minorFont>
    </a:fontScheme>
    <a:fmtScheme name="Blank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4999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6"/>
  <sheetViews>
    <sheetView workbookViewId="0">
      <selection activeCell="G1" sqref="G1:G1048576"/>
    </sheetView>
  </sheetViews>
  <sheetFormatPr defaultColWidth="14.7109375" defaultRowHeight="19.899999999999999" customHeight="1"/>
  <cols>
    <col min="1" max="1" width="14.7109375" style="1" customWidth="1"/>
    <col min="2" max="2" width="142" style="1" bestFit="1" customWidth="1"/>
    <col min="3" max="5" width="14.7109375" style="1" customWidth="1"/>
    <col min="6" max="7" width="23" style="1" customWidth="1"/>
    <col min="8" max="8" width="14.7109375" style="1" bestFit="1" customWidth="1"/>
    <col min="9" max="16384" width="14.7109375" style="1"/>
  </cols>
  <sheetData>
    <row r="1" spans="1:7" ht="27.6" customHeight="1">
      <c r="A1" s="36" t="s">
        <v>110</v>
      </c>
      <c r="B1" s="37"/>
      <c r="C1" s="37"/>
      <c r="D1" s="37"/>
      <c r="E1" s="37"/>
      <c r="F1" s="38"/>
    </row>
    <row r="2" spans="1:7" ht="47.25" customHeight="1">
      <c r="A2" s="3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141</v>
      </c>
    </row>
    <row r="3" spans="1:7" ht="20.45" customHeight="1">
      <c r="A3" s="6">
        <v>1</v>
      </c>
      <c r="B3" s="7"/>
      <c r="C3" s="7"/>
      <c r="D3" s="7"/>
      <c r="E3" s="7"/>
      <c r="F3" s="7"/>
      <c r="G3" s="7"/>
    </row>
    <row r="4" spans="1:7" ht="20.25" customHeight="1">
      <c r="A4" s="8">
        <v>2</v>
      </c>
      <c r="B4" s="20"/>
      <c r="C4" s="19"/>
      <c r="D4" s="9"/>
      <c r="E4" s="9"/>
      <c r="F4" s="9"/>
      <c r="G4" s="9"/>
    </row>
    <row r="5" spans="1:7" ht="20.25" customHeight="1">
      <c r="A5" s="8">
        <v>3</v>
      </c>
      <c r="B5" s="20"/>
      <c r="C5" s="22"/>
      <c r="D5" s="10"/>
      <c r="E5" s="10"/>
      <c r="F5" s="10"/>
      <c r="G5" s="10"/>
    </row>
    <row r="6" spans="1:7" ht="20.25" customHeight="1">
      <c r="A6" s="8">
        <v>4</v>
      </c>
      <c r="B6" s="20"/>
      <c r="C6" s="22"/>
      <c r="D6" s="9"/>
      <c r="E6" s="9"/>
      <c r="F6" s="9"/>
      <c r="G6" s="9"/>
    </row>
    <row r="7" spans="1:7" ht="20.25" customHeight="1">
      <c r="A7" s="8">
        <v>5</v>
      </c>
      <c r="B7" s="23"/>
      <c r="C7" s="22"/>
      <c r="D7" s="10"/>
      <c r="E7" s="10"/>
      <c r="F7" s="10"/>
      <c r="G7" s="10"/>
    </row>
    <row r="8" spans="1:7" ht="20.25" customHeight="1">
      <c r="A8" s="8">
        <v>6</v>
      </c>
      <c r="B8" s="23"/>
      <c r="C8" s="19"/>
      <c r="D8" s="9"/>
      <c r="E8" s="9"/>
      <c r="F8" s="9"/>
      <c r="G8" s="9"/>
    </row>
    <row r="9" spans="1:7" ht="20.25" customHeight="1">
      <c r="A9" s="8">
        <v>7</v>
      </c>
      <c r="B9" s="23"/>
      <c r="C9" s="19"/>
      <c r="D9" s="10"/>
      <c r="E9" s="10"/>
      <c r="F9" s="10"/>
      <c r="G9" s="10"/>
    </row>
    <row r="10" spans="1:7" ht="20.25" customHeight="1">
      <c r="A10" s="8">
        <v>8</v>
      </c>
      <c r="B10" s="23"/>
      <c r="C10" s="19"/>
      <c r="D10" s="9"/>
      <c r="E10" s="9"/>
      <c r="F10" s="9"/>
      <c r="G10" s="9"/>
    </row>
    <row r="11" spans="1:7" ht="20.25" customHeight="1">
      <c r="A11" s="8">
        <v>9</v>
      </c>
      <c r="B11" s="23"/>
      <c r="C11" s="19"/>
      <c r="D11" s="10"/>
      <c r="E11" s="10"/>
      <c r="F11" s="10"/>
      <c r="G11" s="10"/>
    </row>
    <row r="12" spans="1:7" ht="20.25" customHeight="1">
      <c r="A12" s="8">
        <v>10</v>
      </c>
      <c r="B12" s="23"/>
      <c r="C12" s="19"/>
      <c r="D12" s="9"/>
      <c r="E12" s="9"/>
      <c r="F12" s="9"/>
      <c r="G12" s="9"/>
    </row>
    <row r="13" spans="1:7" ht="20.25" customHeight="1">
      <c r="A13" s="8">
        <v>11</v>
      </c>
      <c r="B13" s="23"/>
      <c r="C13" s="19"/>
      <c r="D13" s="10"/>
      <c r="E13" s="10"/>
      <c r="F13" s="10"/>
      <c r="G13" s="10"/>
    </row>
    <row r="14" spans="1:7" ht="20.25" customHeight="1">
      <c r="A14" s="8">
        <v>12</v>
      </c>
      <c r="B14" s="23"/>
      <c r="C14" s="19"/>
      <c r="D14" s="9"/>
      <c r="E14" s="9"/>
      <c r="F14" s="9"/>
      <c r="G14" s="9"/>
    </row>
    <row r="15" spans="1:7" ht="20.25" customHeight="1">
      <c r="A15" s="8">
        <v>13</v>
      </c>
      <c r="B15" s="23"/>
      <c r="C15" s="19"/>
      <c r="D15" s="10"/>
      <c r="E15" s="10"/>
      <c r="F15" s="10"/>
      <c r="G15" s="10"/>
    </row>
    <row r="16" spans="1:7" ht="20.25" customHeight="1">
      <c r="A16" s="8">
        <v>14</v>
      </c>
      <c r="B16" s="20"/>
      <c r="C16" s="19"/>
      <c r="D16" s="9"/>
      <c r="E16" s="9"/>
      <c r="F16" s="9"/>
      <c r="G16" s="9"/>
    </row>
    <row r="17" spans="1:7" ht="20.25" customHeight="1">
      <c r="A17" s="8">
        <v>15</v>
      </c>
      <c r="B17" s="20"/>
      <c r="C17" s="19"/>
      <c r="D17" s="10"/>
      <c r="E17" s="10"/>
      <c r="F17" s="10"/>
      <c r="G17" s="10"/>
    </row>
    <row r="18" spans="1:7" ht="20.25" customHeight="1">
      <c r="A18" s="8">
        <v>16</v>
      </c>
      <c r="B18" s="20"/>
      <c r="C18" s="19"/>
      <c r="D18" s="9"/>
      <c r="E18" s="9"/>
      <c r="F18" s="9"/>
      <c r="G18" s="9"/>
    </row>
    <row r="19" spans="1:7" ht="20.25" customHeight="1">
      <c r="A19" s="8">
        <v>17</v>
      </c>
      <c r="B19" s="20"/>
      <c r="C19" s="19"/>
      <c r="D19" s="10"/>
      <c r="E19" s="10"/>
      <c r="F19" s="10"/>
      <c r="G19" s="10"/>
    </row>
    <row r="20" spans="1:7" ht="20.25" customHeight="1">
      <c r="A20" s="8">
        <v>18</v>
      </c>
      <c r="B20" s="20"/>
      <c r="C20" s="19"/>
      <c r="D20" s="9"/>
      <c r="E20" s="9"/>
      <c r="F20" s="9"/>
      <c r="G20" s="9"/>
    </row>
    <row r="21" spans="1:7" ht="20.25" customHeight="1">
      <c r="A21" s="8">
        <v>19</v>
      </c>
      <c r="B21" s="20"/>
      <c r="C21" s="19"/>
      <c r="D21" s="10"/>
      <c r="E21" s="10"/>
      <c r="F21" s="10"/>
      <c r="G21" s="10"/>
    </row>
    <row r="22" spans="1:7" ht="20.25" customHeight="1">
      <c r="A22" s="8">
        <v>20</v>
      </c>
      <c r="B22" s="20"/>
      <c r="C22" s="19"/>
      <c r="D22" s="9"/>
      <c r="E22" s="9"/>
      <c r="F22" s="9"/>
      <c r="G22" s="9"/>
    </row>
    <row r="23" spans="1:7" ht="20.25" customHeight="1">
      <c r="A23" s="8">
        <v>21</v>
      </c>
      <c r="B23" s="20"/>
      <c r="C23" s="19"/>
      <c r="D23" s="10"/>
      <c r="E23" s="10"/>
      <c r="F23" s="10"/>
      <c r="G23" s="10"/>
    </row>
    <row r="24" spans="1:7" ht="20.25" customHeight="1">
      <c r="A24" s="8">
        <v>22</v>
      </c>
      <c r="B24" s="20"/>
      <c r="C24" s="22"/>
      <c r="D24" s="9"/>
      <c r="E24" s="9"/>
      <c r="F24" s="9"/>
      <c r="G24" s="9"/>
    </row>
    <row r="25" spans="1:7" ht="20.25" customHeight="1">
      <c r="A25" s="8">
        <v>23</v>
      </c>
      <c r="B25" s="20"/>
      <c r="C25" s="19"/>
      <c r="D25" s="10"/>
      <c r="E25" s="10"/>
      <c r="F25" s="10"/>
      <c r="G25" s="10"/>
    </row>
    <row r="26" spans="1:7" ht="20.25" customHeight="1">
      <c r="A26" s="8">
        <v>24</v>
      </c>
      <c r="B26" s="20"/>
      <c r="C26" s="19"/>
      <c r="D26" s="9"/>
      <c r="E26" s="9"/>
      <c r="F26" s="9"/>
      <c r="G26" s="9"/>
    </row>
    <row r="27" spans="1:7" ht="20.25" customHeight="1">
      <c r="A27" s="8">
        <v>25</v>
      </c>
      <c r="B27" s="20"/>
      <c r="C27" s="19"/>
      <c r="D27" s="10"/>
      <c r="E27" s="10"/>
      <c r="F27" s="10"/>
      <c r="G27" s="10"/>
    </row>
    <row r="28" spans="1:7" ht="20.25" customHeight="1">
      <c r="A28" s="8">
        <v>26</v>
      </c>
      <c r="B28" s="20"/>
      <c r="C28" s="19"/>
      <c r="D28" s="9"/>
      <c r="E28" s="9"/>
      <c r="F28" s="9"/>
      <c r="G28" s="9"/>
    </row>
    <row r="29" spans="1:7" ht="20.25" customHeight="1">
      <c r="A29" s="8">
        <v>27</v>
      </c>
      <c r="B29" s="20"/>
      <c r="C29" s="19"/>
      <c r="D29" s="10"/>
      <c r="E29" s="10"/>
      <c r="F29" s="10"/>
      <c r="G29" s="10"/>
    </row>
    <row r="30" spans="1:7" ht="20.25" customHeight="1">
      <c r="A30" s="8">
        <v>28</v>
      </c>
      <c r="B30" s="20"/>
      <c r="C30" s="19"/>
      <c r="D30" s="9"/>
      <c r="E30" s="9"/>
      <c r="F30" s="9"/>
      <c r="G30" s="9"/>
    </row>
    <row r="31" spans="1:7" ht="20.25" customHeight="1">
      <c r="A31" s="8">
        <v>29</v>
      </c>
      <c r="B31" s="20"/>
      <c r="C31" s="22"/>
      <c r="D31" s="10"/>
      <c r="E31" s="10"/>
      <c r="F31" s="10"/>
      <c r="G31" s="10"/>
    </row>
    <row r="32" spans="1:7" ht="20.25" customHeight="1">
      <c r="A32" s="8">
        <v>30</v>
      </c>
      <c r="B32" s="20"/>
      <c r="C32" s="22"/>
      <c r="D32" s="9"/>
      <c r="E32" s="9"/>
      <c r="F32" s="9"/>
      <c r="G32" s="9"/>
    </row>
    <row r="33" spans="1:7" ht="20.25" customHeight="1">
      <c r="A33" s="8">
        <v>31</v>
      </c>
      <c r="B33" s="20"/>
      <c r="C33" s="19"/>
      <c r="D33" s="10"/>
      <c r="E33" s="10"/>
      <c r="F33" s="10"/>
      <c r="G33" s="10"/>
    </row>
    <row r="34" spans="1:7" ht="20.25" customHeight="1">
      <c r="A34" s="8">
        <v>32</v>
      </c>
      <c r="B34" s="20"/>
      <c r="C34" s="19"/>
      <c r="D34" s="9"/>
      <c r="E34" s="9"/>
      <c r="F34" s="9"/>
      <c r="G34" s="9"/>
    </row>
    <row r="35" spans="1:7" ht="20.25" customHeight="1">
      <c r="A35" s="8">
        <v>33</v>
      </c>
      <c r="B35" s="20"/>
      <c r="C35" s="19"/>
      <c r="D35" s="10"/>
      <c r="E35" s="10"/>
      <c r="F35" s="10"/>
      <c r="G35" s="10"/>
    </row>
    <row r="36" spans="1:7" ht="20.25" customHeight="1">
      <c r="A36" s="8">
        <v>34</v>
      </c>
      <c r="B36" s="20"/>
      <c r="C36" s="22"/>
      <c r="D36" s="9"/>
      <c r="E36" s="9"/>
      <c r="F36" s="9"/>
      <c r="G36" s="9"/>
    </row>
    <row r="37" spans="1:7" ht="20.25" customHeight="1">
      <c r="A37" s="8">
        <v>35</v>
      </c>
      <c r="B37" s="20"/>
      <c r="C37" s="19"/>
      <c r="D37" s="10"/>
      <c r="E37" s="10"/>
      <c r="F37" s="10"/>
      <c r="G37" s="10"/>
    </row>
    <row r="38" spans="1:7" ht="20.25" customHeight="1">
      <c r="A38" s="8">
        <v>36</v>
      </c>
      <c r="B38" s="20"/>
      <c r="C38" s="19"/>
      <c r="D38" s="9"/>
      <c r="E38" s="9"/>
      <c r="F38" s="9"/>
      <c r="G38" s="9"/>
    </row>
    <row r="39" spans="1:7" ht="20.25" customHeight="1">
      <c r="A39" s="8">
        <v>37</v>
      </c>
      <c r="B39" s="20"/>
      <c r="C39" s="19"/>
      <c r="D39" s="10"/>
      <c r="E39" s="10"/>
      <c r="F39" s="10"/>
      <c r="G39" s="10"/>
    </row>
    <row r="40" spans="1:7" ht="20.25" customHeight="1">
      <c r="A40" s="8">
        <v>38</v>
      </c>
      <c r="B40" s="20"/>
      <c r="C40" s="19"/>
      <c r="D40" s="9"/>
      <c r="E40" s="9"/>
      <c r="F40" s="9"/>
      <c r="G40" s="9"/>
    </row>
    <row r="41" spans="1:7" ht="20.25" customHeight="1">
      <c r="A41" s="8">
        <v>39</v>
      </c>
      <c r="B41" s="20"/>
      <c r="C41" s="22"/>
      <c r="D41" s="10"/>
      <c r="E41" s="10"/>
      <c r="F41" s="10"/>
      <c r="G41" s="10"/>
    </row>
    <row r="42" spans="1:7" ht="20.25" customHeight="1">
      <c r="A42" s="8">
        <v>40</v>
      </c>
      <c r="B42" s="20"/>
      <c r="C42" s="19"/>
      <c r="D42" s="9"/>
      <c r="E42" s="9"/>
      <c r="F42" s="9"/>
      <c r="G42" s="9"/>
    </row>
    <row r="43" spans="1:7" ht="20.25" customHeight="1">
      <c r="A43" s="8">
        <v>41</v>
      </c>
      <c r="B43" s="20"/>
      <c r="C43" s="19"/>
      <c r="D43" s="10"/>
      <c r="E43" s="10"/>
      <c r="F43" s="10"/>
      <c r="G43" s="10"/>
    </row>
    <row r="44" spans="1:7" ht="20.25" customHeight="1">
      <c r="A44" s="8">
        <v>42</v>
      </c>
      <c r="B44" s="20"/>
      <c r="C44" s="19"/>
      <c r="D44" s="9"/>
      <c r="E44" s="9"/>
      <c r="F44" s="9"/>
      <c r="G44" s="9"/>
    </row>
    <row r="45" spans="1:7" ht="20.25" customHeight="1">
      <c r="A45" s="8">
        <v>43</v>
      </c>
      <c r="B45" s="20"/>
      <c r="C45" s="19"/>
      <c r="D45" s="10"/>
      <c r="E45" s="10"/>
      <c r="F45" s="10"/>
      <c r="G45" s="10"/>
    </row>
    <row r="46" spans="1:7" ht="20.25" customHeight="1">
      <c r="A46" s="8">
        <v>44</v>
      </c>
      <c r="B46" s="20"/>
      <c r="C46" s="22"/>
      <c r="D46" s="9"/>
      <c r="E46" s="9"/>
      <c r="F46" s="9"/>
      <c r="G46" s="9"/>
    </row>
    <row r="47" spans="1:7" ht="20.25" customHeight="1">
      <c r="A47" s="8">
        <v>45</v>
      </c>
      <c r="B47" s="20"/>
      <c r="C47" s="19"/>
      <c r="D47" s="10"/>
      <c r="E47" s="10"/>
      <c r="F47" s="10"/>
      <c r="G47" s="10"/>
    </row>
    <row r="48" spans="1:7" ht="20.25" customHeight="1">
      <c r="A48" s="8">
        <v>46</v>
      </c>
      <c r="B48" s="20"/>
      <c r="C48" s="19"/>
      <c r="D48" s="9"/>
      <c r="E48" s="9"/>
      <c r="F48" s="9"/>
      <c r="G48" s="9"/>
    </row>
    <row r="49" spans="1:7" ht="20.25" customHeight="1">
      <c r="A49" s="8">
        <v>47</v>
      </c>
      <c r="B49" s="20"/>
      <c r="C49" s="22"/>
      <c r="D49" s="10"/>
      <c r="E49" s="10"/>
      <c r="F49" s="10"/>
      <c r="G49" s="10"/>
    </row>
    <row r="50" spans="1:7" ht="20.25" customHeight="1">
      <c r="A50" s="8">
        <v>48</v>
      </c>
      <c r="B50" s="20"/>
      <c r="C50" s="19"/>
      <c r="D50" s="9"/>
      <c r="E50" s="9"/>
      <c r="F50" s="9"/>
      <c r="G50" s="9"/>
    </row>
    <row r="51" spans="1:7" ht="20.25" customHeight="1">
      <c r="A51" s="8">
        <v>49</v>
      </c>
      <c r="B51" s="20"/>
      <c r="C51" s="19"/>
      <c r="D51" s="10"/>
      <c r="E51" s="10"/>
      <c r="F51" s="10"/>
      <c r="G51" s="10"/>
    </row>
    <row r="52" spans="1:7" ht="20.25" customHeight="1">
      <c r="A52" s="8">
        <v>50</v>
      </c>
      <c r="B52" s="20"/>
      <c r="C52" s="19"/>
      <c r="D52" s="9"/>
      <c r="E52" s="9"/>
      <c r="F52" s="9"/>
      <c r="G52" s="9"/>
    </row>
    <row r="53" spans="1:7" ht="20.25" customHeight="1">
      <c r="A53" s="8">
        <v>51</v>
      </c>
      <c r="B53" s="20"/>
      <c r="C53" s="22"/>
      <c r="D53" s="10"/>
      <c r="E53" s="10"/>
      <c r="F53" s="10"/>
      <c r="G53" s="10"/>
    </row>
    <row r="54" spans="1:7" ht="20.25" customHeight="1">
      <c r="A54" s="8">
        <v>52</v>
      </c>
      <c r="B54" s="20"/>
      <c r="C54" s="19"/>
      <c r="D54" s="9"/>
      <c r="E54" s="9"/>
      <c r="F54" s="9"/>
      <c r="G54" s="9"/>
    </row>
    <row r="55" spans="1:7" ht="20.25" customHeight="1">
      <c r="A55" s="8">
        <v>53</v>
      </c>
      <c r="B55" s="20"/>
      <c r="C55" s="22"/>
      <c r="D55" s="10"/>
      <c r="E55" s="10"/>
      <c r="F55" s="10"/>
      <c r="G55" s="10"/>
    </row>
    <row r="56" spans="1:7" ht="20.25" customHeight="1">
      <c r="A56" s="8">
        <v>54</v>
      </c>
      <c r="B56" s="20"/>
      <c r="C56" s="19"/>
      <c r="D56" s="9"/>
      <c r="E56" s="9"/>
      <c r="F56" s="9"/>
      <c r="G56" s="9"/>
    </row>
    <row r="57" spans="1:7" ht="20.25" customHeight="1">
      <c r="A57" s="8">
        <v>55</v>
      </c>
      <c r="B57" s="20"/>
      <c r="C57" s="19"/>
      <c r="D57" s="10"/>
      <c r="E57" s="10"/>
      <c r="F57" s="10"/>
      <c r="G57" s="10"/>
    </row>
    <row r="58" spans="1:7" ht="20.25" customHeight="1">
      <c r="A58" s="8">
        <v>56</v>
      </c>
      <c r="B58" s="20"/>
      <c r="C58" s="19"/>
      <c r="D58" s="9"/>
      <c r="E58" s="9"/>
      <c r="F58" s="9"/>
      <c r="G58" s="9"/>
    </row>
    <row r="59" spans="1:7" ht="20.25" customHeight="1">
      <c r="A59" s="8">
        <v>57</v>
      </c>
      <c r="B59" s="20"/>
      <c r="C59" s="19"/>
      <c r="D59" s="10"/>
      <c r="E59" s="10"/>
      <c r="F59" s="10"/>
      <c r="G59" s="10"/>
    </row>
    <row r="60" spans="1:7" ht="20.25" customHeight="1">
      <c r="A60" s="8">
        <v>58</v>
      </c>
      <c r="B60" s="20"/>
      <c r="C60" s="19"/>
      <c r="D60" s="9"/>
      <c r="E60" s="9"/>
      <c r="F60" s="9"/>
      <c r="G60" s="9"/>
    </row>
    <row r="61" spans="1:7" ht="20.25" customHeight="1">
      <c r="A61" s="8">
        <v>59</v>
      </c>
      <c r="B61" s="20"/>
      <c r="C61" s="19"/>
      <c r="D61" s="10"/>
      <c r="E61" s="10"/>
      <c r="F61" s="10"/>
      <c r="G61" s="10"/>
    </row>
    <row r="62" spans="1:7" ht="20.25" customHeight="1">
      <c r="A62" s="8">
        <v>60</v>
      </c>
      <c r="B62" s="20"/>
      <c r="C62" s="22"/>
      <c r="D62" s="9"/>
      <c r="E62" s="9"/>
      <c r="F62" s="9"/>
      <c r="G62" s="9"/>
    </row>
    <row r="63" spans="1:7" ht="20.25" customHeight="1">
      <c r="A63" s="8">
        <v>61</v>
      </c>
      <c r="B63" s="20"/>
      <c r="C63" s="19"/>
      <c r="D63" s="10"/>
      <c r="E63" s="10"/>
      <c r="F63" s="10"/>
      <c r="G63" s="10"/>
    </row>
    <row r="64" spans="1:7" ht="20.25" customHeight="1">
      <c r="A64" s="8">
        <v>62</v>
      </c>
      <c r="B64" s="20"/>
      <c r="C64" s="19"/>
      <c r="D64" s="9"/>
      <c r="E64" s="9"/>
      <c r="F64" s="9"/>
      <c r="G64" s="9"/>
    </row>
    <row r="65" spans="1:7" ht="20.25" customHeight="1">
      <c r="A65" s="8">
        <v>63</v>
      </c>
      <c r="B65" s="20"/>
      <c r="C65" s="19"/>
      <c r="D65" s="10"/>
      <c r="E65" s="10"/>
      <c r="F65" s="10"/>
      <c r="G65" s="10"/>
    </row>
    <row r="66" spans="1:7" ht="20.25" customHeight="1">
      <c r="A66" s="8">
        <v>64</v>
      </c>
      <c r="B66" s="20"/>
      <c r="C66" s="22"/>
      <c r="D66" s="9"/>
      <c r="E66" s="9"/>
      <c r="F66" s="9"/>
      <c r="G66" s="9"/>
    </row>
    <row r="67" spans="1:7" ht="20.25" customHeight="1">
      <c r="A67" s="8">
        <v>65</v>
      </c>
      <c r="B67" s="20"/>
      <c r="C67" s="22"/>
      <c r="D67" s="10"/>
      <c r="E67" s="10"/>
      <c r="F67" s="10"/>
      <c r="G67" s="10"/>
    </row>
    <row r="68" spans="1:7" ht="20.25" customHeight="1">
      <c r="A68" s="8">
        <v>66</v>
      </c>
      <c r="B68" s="20"/>
      <c r="C68" s="22"/>
      <c r="D68" s="9"/>
      <c r="E68" s="9"/>
      <c r="F68" s="9"/>
      <c r="G68" s="9"/>
    </row>
    <row r="69" spans="1:7" ht="20.25" customHeight="1">
      <c r="A69" s="8">
        <v>67</v>
      </c>
      <c r="B69" s="20"/>
      <c r="C69" s="22"/>
      <c r="D69" s="10"/>
      <c r="E69" s="10"/>
      <c r="F69" s="10"/>
      <c r="G69" s="10"/>
    </row>
    <row r="70" spans="1:7" ht="20.25" customHeight="1">
      <c r="A70" s="8">
        <v>68</v>
      </c>
      <c r="B70" s="20"/>
      <c r="C70" s="19"/>
      <c r="D70" s="9"/>
      <c r="E70" s="9"/>
      <c r="F70" s="9"/>
      <c r="G70" s="9"/>
    </row>
    <row r="71" spans="1:7" ht="20.25" customHeight="1">
      <c r="A71" s="8">
        <v>69</v>
      </c>
      <c r="B71" s="20"/>
      <c r="C71" s="22"/>
      <c r="D71" s="10"/>
      <c r="E71" s="10"/>
      <c r="F71" s="10"/>
      <c r="G71" s="10"/>
    </row>
    <row r="72" spans="1:7" ht="20.25" customHeight="1">
      <c r="A72" s="8">
        <v>70</v>
      </c>
      <c r="B72" s="20"/>
      <c r="C72" s="22"/>
      <c r="D72" s="9"/>
      <c r="E72" s="9"/>
      <c r="F72" s="9"/>
      <c r="G72" s="9"/>
    </row>
    <row r="73" spans="1:7" ht="20.25" customHeight="1">
      <c r="A73" s="8">
        <v>71</v>
      </c>
      <c r="B73" s="20"/>
      <c r="C73" s="22"/>
      <c r="D73" s="10"/>
      <c r="E73" s="10"/>
      <c r="F73" s="10"/>
      <c r="G73" s="10"/>
    </row>
    <row r="74" spans="1:7" ht="20.25" customHeight="1">
      <c r="A74" s="8">
        <v>72</v>
      </c>
      <c r="B74" s="20"/>
      <c r="C74" s="22"/>
      <c r="D74" s="9"/>
      <c r="E74" s="9"/>
      <c r="F74" s="9"/>
      <c r="G74" s="9"/>
    </row>
    <row r="75" spans="1:7" ht="20.25" customHeight="1">
      <c r="A75" s="8">
        <v>73</v>
      </c>
      <c r="B75" s="20"/>
      <c r="C75" s="24"/>
      <c r="D75" s="10"/>
      <c r="E75" s="10"/>
      <c r="F75" s="10"/>
      <c r="G75" s="10"/>
    </row>
    <row r="76" spans="1:7" ht="20.25" customHeight="1">
      <c r="A76" s="8">
        <v>74</v>
      </c>
      <c r="B76" s="20"/>
      <c r="C76" s="24"/>
      <c r="D76" s="9"/>
      <c r="E76" s="9"/>
      <c r="F76" s="9"/>
      <c r="G76" s="9"/>
    </row>
    <row r="77" spans="1:7" ht="20.25" customHeight="1">
      <c r="A77" s="8">
        <v>75</v>
      </c>
      <c r="B77" s="20"/>
      <c r="C77" s="22"/>
      <c r="D77" s="10"/>
      <c r="E77" s="10"/>
      <c r="F77" s="10"/>
      <c r="G77" s="10"/>
    </row>
    <row r="78" spans="1:7" ht="20.25" customHeight="1">
      <c r="A78" s="8">
        <v>76</v>
      </c>
      <c r="B78" s="20"/>
      <c r="C78" s="22"/>
      <c r="D78" s="9"/>
      <c r="E78" s="9"/>
      <c r="F78" s="9"/>
      <c r="G78" s="9"/>
    </row>
    <row r="79" spans="1:7" ht="20.25" customHeight="1">
      <c r="A79" s="8">
        <v>77</v>
      </c>
      <c r="B79" s="20"/>
      <c r="C79" s="22"/>
      <c r="D79" s="10"/>
      <c r="E79" s="10"/>
      <c r="F79" s="10"/>
      <c r="G79" s="10"/>
    </row>
    <row r="80" spans="1:7" ht="20.25" customHeight="1">
      <c r="A80" s="8">
        <v>78</v>
      </c>
      <c r="B80" s="20"/>
      <c r="C80" s="22"/>
      <c r="D80" s="9"/>
      <c r="E80" s="9"/>
      <c r="F80" s="9"/>
      <c r="G80" s="9"/>
    </row>
    <row r="81" spans="1:7" ht="20.25" customHeight="1">
      <c r="A81" s="8">
        <v>79</v>
      </c>
      <c r="B81" s="20"/>
      <c r="C81" s="22"/>
      <c r="D81" s="10"/>
      <c r="E81" s="10"/>
      <c r="F81" s="10"/>
      <c r="G81" s="10"/>
    </row>
    <row r="82" spans="1:7" ht="20.25" customHeight="1">
      <c r="A82" s="8">
        <v>80</v>
      </c>
      <c r="B82" s="20"/>
      <c r="C82" s="19"/>
      <c r="D82" s="9"/>
      <c r="E82" s="9"/>
      <c r="F82" s="9"/>
      <c r="G82" s="9"/>
    </row>
    <row r="83" spans="1:7" ht="20.25" customHeight="1">
      <c r="A83" s="8">
        <v>81</v>
      </c>
      <c r="B83" s="20"/>
      <c r="C83" s="22"/>
      <c r="D83" s="10"/>
      <c r="E83" s="10"/>
      <c r="F83" s="10"/>
      <c r="G83" s="10"/>
    </row>
    <row r="84" spans="1:7" ht="20.25" customHeight="1">
      <c r="A84" s="8">
        <v>82</v>
      </c>
      <c r="B84" s="20"/>
      <c r="C84" s="22"/>
      <c r="D84" s="9"/>
      <c r="E84" s="9"/>
      <c r="F84" s="9"/>
      <c r="G84" s="9"/>
    </row>
    <row r="85" spans="1:7" ht="20.25" customHeight="1">
      <c r="A85" s="8">
        <v>83</v>
      </c>
      <c r="B85" s="20"/>
      <c r="C85" s="22"/>
      <c r="D85" s="10"/>
      <c r="E85" s="10"/>
      <c r="F85" s="10"/>
      <c r="G85" s="10"/>
    </row>
    <row r="86" spans="1:7" ht="20.25" customHeight="1">
      <c r="A86" s="8">
        <v>84</v>
      </c>
      <c r="B86" s="20"/>
      <c r="C86" s="22"/>
      <c r="D86" s="9"/>
      <c r="E86" s="9"/>
      <c r="F86" s="9"/>
      <c r="G86" s="9"/>
    </row>
    <row r="87" spans="1:7" ht="20.25" customHeight="1">
      <c r="A87" s="8">
        <v>85</v>
      </c>
      <c r="B87" s="20"/>
      <c r="C87" s="22"/>
      <c r="D87" s="10"/>
      <c r="E87" s="10"/>
      <c r="F87" s="10"/>
      <c r="G87" s="10"/>
    </row>
    <row r="88" spans="1:7" ht="20.25" customHeight="1">
      <c r="A88" s="8">
        <v>86</v>
      </c>
      <c r="B88" s="20"/>
      <c r="C88" s="22"/>
      <c r="D88" s="9"/>
      <c r="E88" s="9"/>
      <c r="F88" s="9"/>
      <c r="G88" s="9"/>
    </row>
    <row r="89" spans="1:7" ht="20.25" customHeight="1">
      <c r="A89" s="8">
        <v>87</v>
      </c>
      <c r="B89" s="20"/>
      <c r="C89" s="22"/>
      <c r="D89" s="10"/>
      <c r="E89" s="10"/>
      <c r="F89" s="10"/>
      <c r="G89" s="10"/>
    </row>
    <row r="90" spans="1:7" ht="20.25" customHeight="1">
      <c r="A90" s="8">
        <v>88</v>
      </c>
      <c r="B90" s="20"/>
      <c r="C90" s="22"/>
      <c r="D90" s="9"/>
      <c r="E90" s="9"/>
      <c r="F90" s="9"/>
      <c r="G90" s="9"/>
    </row>
    <row r="91" spans="1:7" ht="20.25" customHeight="1">
      <c r="A91" s="8">
        <v>89</v>
      </c>
      <c r="B91" s="20"/>
      <c r="C91" s="22"/>
      <c r="D91" s="10"/>
      <c r="E91" s="10"/>
      <c r="F91" s="10"/>
      <c r="G91" s="10"/>
    </row>
    <row r="92" spans="1:7" ht="20.25" customHeight="1">
      <c r="A92" s="8">
        <v>90</v>
      </c>
      <c r="B92" s="20"/>
      <c r="C92" s="19"/>
      <c r="D92" s="9"/>
      <c r="E92" s="9"/>
      <c r="F92" s="9"/>
      <c r="G92" s="9"/>
    </row>
    <row r="93" spans="1:7" ht="20.25" customHeight="1">
      <c r="A93" s="8">
        <v>91</v>
      </c>
      <c r="B93" s="20"/>
      <c r="C93" s="22"/>
      <c r="D93" s="10"/>
      <c r="E93" s="10"/>
      <c r="F93" s="10"/>
      <c r="G93" s="10"/>
    </row>
    <row r="94" spans="1:7" ht="20.25" customHeight="1">
      <c r="A94" s="8">
        <v>92</v>
      </c>
      <c r="B94" s="20"/>
      <c r="C94" s="22"/>
      <c r="D94" s="9"/>
      <c r="E94" s="9"/>
      <c r="F94" s="9"/>
      <c r="G94" s="9"/>
    </row>
    <row r="95" spans="1:7" ht="20.25" customHeight="1">
      <c r="A95" s="8">
        <v>93</v>
      </c>
      <c r="B95" s="20"/>
      <c r="C95" s="22"/>
      <c r="D95" s="10"/>
      <c r="E95" s="10"/>
      <c r="F95" s="10"/>
      <c r="G95" s="10"/>
    </row>
    <row r="96" spans="1:7" ht="20.25" customHeight="1">
      <c r="A96" s="8">
        <v>94</v>
      </c>
      <c r="B96" s="20"/>
      <c r="C96" s="22"/>
      <c r="D96" s="9"/>
      <c r="E96" s="9"/>
      <c r="F96" s="9"/>
      <c r="G96" s="9"/>
    </row>
    <row r="97" spans="1:7" ht="20.25" customHeight="1">
      <c r="A97" s="8">
        <v>95</v>
      </c>
      <c r="B97" s="20"/>
      <c r="C97" s="22"/>
      <c r="D97" s="10"/>
      <c r="E97" s="10"/>
      <c r="F97" s="10"/>
      <c r="G97" s="10"/>
    </row>
    <row r="98" spans="1:7" ht="20.25" customHeight="1">
      <c r="A98" s="8">
        <v>96</v>
      </c>
      <c r="B98" s="20"/>
      <c r="C98" s="22"/>
      <c r="D98" s="9"/>
      <c r="E98" s="9"/>
      <c r="F98" s="9"/>
      <c r="G98" s="9"/>
    </row>
    <row r="99" spans="1:7" ht="20.25" customHeight="1">
      <c r="A99" s="8">
        <v>97</v>
      </c>
      <c r="B99" s="20"/>
      <c r="C99" s="22"/>
      <c r="D99" s="10"/>
      <c r="E99" s="10"/>
      <c r="F99" s="10"/>
      <c r="G99" s="10"/>
    </row>
    <row r="100" spans="1:7" ht="20.25" customHeight="1">
      <c r="A100" s="8">
        <v>98</v>
      </c>
      <c r="B100" s="20"/>
      <c r="C100" s="22"/>
      <c r="D100" s="9"/>
      <c r="E100" s="9"/>
      <c r="F100" s="9"/>
      <c r="G100" s="9"/>
    </row>
    <row r="101" spans="1:7" ht="20.25" customHeight="1">
      <c r="A101" s="8">
        <v>99</v>
      </c>
      <c r="B101" s="20"/>
      <c r="C101" s="22"/>
      <c r="D101" s="10"/>
      <c r="E101" s="10"/>
      <c r="F101" s="10"/>
      <c r="G101" s="10"/>
    </row>
    <row r="102" spans="1:7" ht="20.25" customHeight="1">
      <c r="A102" s="8">
        <v>100</v>
      </c>
      <c r="B102" s="20"/>
      <c r="C102" s="22"/>
      <c r="D102" s="9"/>
      <c r="E102" s="9"/>
      <c r="F102" s="9"/>
      <c r="G102" s="9"/>
    </row>
    <row r="103" spans="1:7" ht="20.25" customHeight="1">
      <c r="A103" s="8">
        <v>101</v>
      </c>
      <c r="B103" s="20"/>
      <c r="C103" s="22"/>
      <c r="D103" s="10"/>
      <c r="E103" s="10"/>
      <c r="F103" s="10"/>
      <c r="G103" s="10"/>
    </row>
    <row r="104" spans="1:7" ht="20.25" customHeight="1">
      <c r="A104" s="8">
        <v>102</v>
      </c>
      <c r="B104" s="20"/>
      <c r="C104" s="22"/>
      <c r="D104" s="9"/>
      <c r="E104" s="9"/>
      <c r="F104" s="9"/>
      <c r="G104" s="9"/>
    </row>
    <row r="105" spans="1:7" ht="20.25" customHeight="1">
      <c r="A105" s="8">
        <v>103</v>
      </c>
      <c r="B105" s="20"/>
      <c r="C105" s="22"/>
      <c r="D105" s="10"/>
      <c r="E105" s="10"/>
      <c r="F105" s="10"/>
      <c r="G105" s="10"/>
    </row>
    <row r="106" spans="1:7" ht="20.25" customHeight="1">
      <c r="A106" s="8">
        <v>104</v>
      </c>
      <c r="B106" s="20"/>
      <c r="C106" s="22"/>
      <c r="D106" s="9"/>
      <c r="E106" s="9"/>
      <c r="F106" s="9"/>
      <c r="G106" s="9"/>
    </row>
    <row r="107" spans="1:7" ht="20.25" customHeight="1">
      <c r="A107" s="8">
        <v>105</v>
      </c>
      <c r="B107" s="20"/>
      <c r="C107" s="22"/>
      <c r="D107" s="10"/>
      <c r="E107" s="10"/>
      <c r="F107" s="10"/>
      <c r="G107" s="10"/>
    </row>
    <row r="108" spans="1:7" ht="20.25" customHeight="1">
      <c r="A108" s="8">
        <v>106</v>
      </c>
      <c r="B108" s="20"/>
      <c r="C108" s="22"/>
      <c r="D108" s="9"/>
      <c r="E108" s="9"/>
      <c r="F108" s="9"/>
      <c r="G108" s="9"/>
    </row>
    <row r="109" spans="1:7" ht="20.25" customHeight="1">
      <c r="A109" s="8">
        <v>107</v>
      </c>
      <c r="B109" s="20"/>
      <c r="C109" s="22"/>
      <c r="D109" s="10"/>
      <c r="E109" s="10"/>
      <c r="F109" s="10"/>
      <c r="G109" s="10"/>
    </row>
    <row r="110" spans="1:7" ht="20.25" customHeight="1">
      <c r="A110" s="8">
        <v>108</v>
      </c>
      <c r="B110" s="20"/>
      <c r="C110" s="22"/>
      <c r="D110" s="9"/>
      <c r="E110" s="9"/>
      <c r="F110" s="9"/>
      <c r="G110" s="9"/>
    </row>
    <row r="111" spans="1:7" ht="20.25" customHeight="1">
      <c r="A111" s="8">
        <v>109</v>
      </c>
      <c r="B111" s="20"/>
      <c r="C111" s="22"/>
      <c r="D111" s="10"/>
      <c r="E111" s="10"/>
      <c r="F111" s="10"/>
      <c r="G111" s="10"/>
    </row>
    <row r="112" spans="1:7" ht="20.25" customHeight="1">
      <c r="A112" s="8">
        <v>110</v>
      </c>
      <c r="B112" s="20"/>
      <c r="C112" s="19"/>
      <c r="D112" s="9"/>
      <c r="E112" s="9"/>
      <c r="F112" s="9"/>
      <c r="G112" s="9"/>
    </row>
    <row r="113" spans="1:7" ht="20.25" customHeight="1">
      <c r="A113" s="8">
        <v>111</v>
      </c>
      <c r="B113" s="20"/>
      <c r="C113" s="22"/>
      <c r="D113" s="10"/>
      <c r="E113" s="10"/>
      <c r="F113" s="10"/>
      <c r="G113" s="10"/>
    </row>
    <row r="114" spans="1:7" ht="20.25" customHeight="1">
      <c r="A114" s="8">
        <v>112</v>
      </c>
      <c r="B114" s="20"/>
      <c r="C114" s="22"/>
      <c r="D114" s="9"/>
      <c r="E114" s="9"/>
      <c r="F114" s="9"/>
      <c r="G114" s="9"/>
    </row>
    <row r="115" spans="1:7" ht="20.25" customHeight="1">
      <c r="A115" s="8">
        <v>113</v>
      </c>
      <c r="B115" s="20"/>
      <c r="C115" s="22"/>
      <c r="D115" s="10"/>
      <c r="E115" s="10"/>
      <c r="F115" s="10"/>
      <c r="G115" s="10"/>
    </row>
    <row r="116" spans="1:7" ht="20.25" customHeight="1">
      <c r="A116" s="8">
        <v>114</v>
      </c>
      <c r="B116" s="20"/>
      <c r="C116" s="22"/>
      <c r="D116" s="9"/>
      <c r="E116" s="9"/>
      <c r="F116" s="9"/>
      <c r="G116" s="9"/>
    </row>
    <row r="117" spans="1:7" ht="20.25" customHeight="1">
      <c r="A117" s="8">
        <v>115</v>
      </c>
      <c r="B117" s="9"/>
      <c r="C117" s="9"/>
      <c r="D117" s="10"/>
      <c r="E117" s="10"/>
      <c r="F117" s="10"/>
      <c r="G117" s="10"/>
    </row>
    <row r="118" spans="1:7" ht="20.25" customHeight="1">
      <c r="A118" s="8">
        <v>116</v>
      </c>
      <c r="B118" s="10"/>
      <c r="C118" s="10"/>
      <c r="D118" s="9"/>
      <c r="E118" s="9"/>
      <c r="F118" s="9"/>
      <c r="G118" s="9"/>
    </row>
    <row r="119" spans="1:7" ht="20.25" customHeight="1">
      <c r="A119" s="8">
        <v>117</v>
      </c>
      <c r="B119" s="9"/>
      <c r="C119" s="9"/>
      <c r="D119" s="10"/>
      <c r="E119" s="10"/>
      <c r="F119" s="10"/>
      <c r="G119" s="10"/>
    </row>
    <row r="120" spans="1:7" ht="20.25" customHeight="1">
      <c r="A120" s="8">
        <v>118</v>
      </c>
      <c r="B120" s="10"/>
      <c r="C120" s="10"/>
      <c r="D120" s="9"/>
      <c r="E120" s="9"/>
      <c r="F120" s="9"/>
      <c r="G120" s="9"/>
    </row>
    <row r="121" spans="1:7" ht="20.25" customHeight="1">
      <c r="A121" s="8">
        <v>119</v>
      </c>
      <c r="B121" s="9"/>
      <c r="C121" s="9"/>
      <c r="D121" s="10"/>
      <c r="E121" s="10"/>
      <c r="F121" s="10"/>
      <c r="G121" s="10"/>
    </row>
    <row r="122" spans="1:7" ht="20.25" customHeight="1">
      <c r="A122" s="8">
        <v>120</v>
      </c>
      <c r="B122" s="10"/>
      <c r="C122" s="10"/>
      <c r="D122" s="9"/>
      <c r="E122" s="9"/>
      <c r="F122" s="9"/>
      <c r="G122" s="9"/>
    </row>
    <row r="123" spans="1:7" ht="20.25" customHeight="1">
      <c r="A123" s="8">
        <v>121</v>
      </c>
      <c r="B123" s="9"/>
      <c r="C123" s="9"/>
      <c r="D123" s="10"/>
      <c r="E123" s="10"/>
      <c r="F123" s="10"/>
      <c r="G123" s="10"/>
    </row>
    <row r="124" spans="1:7" ht="20.25" customHeight="1">
      <c r="A124" s="8">
        <v>122</v>
      </c>
      <c r="B124" s="10"/>
      <c r="C124" s="10"/>
      <c r="D124" s="9"/>
      <c r="E124" s="9"/>
      <c r="F124" s="9"/>
      <c r="G124" s="9"/>
    </row>
    <row r="125" spans="1:7" ht="20.25" customHeight="1">
      <c r="A125" s="8">
        <v>123</v>
      </c>
      <c r="B125" s="9"/>
      <c r="C125" s="9"/>
      <c r="D125" s="10"/>
      <c r="E125" s="10"/>
      <c r="F125" s="10"/>
      <c r="G125" s="10"/>
    </row>
    <row r="126" spans="1:7" ht="20.25" customHeight="1">
      <c r="A126" s="8">
        <v>124</v>
      </c>
      <c r="B126" s="10"/>
      <c r="C126" s="10"/>
      <c r="D126" s="9"/>
      <c r="E126" s="9"/>
      <c r="F126" s="9"/>
      <c r="G126" s="9"/>
    </row>
    <row r="127" spans="1:7" ht="20.25" customHeight="1">
      <c r="A127" s="8">
        <v>125</v>
      </c>
      <c r="B127" s="9"/>
      <c r="C127" s="9"/>
      <c r="D127" s="10"/>
      <c r="E127" s="10"/>
      <c r="F127" s="10"/>
      <c r="G127" s="10"/>
    </row>
    <row r="128" spans="1:7" ht="20.25" customHeight="1">
      <c r="A128" s="8">
        <v>126</v>
      </c>
      <c r="B128" s="10"/>
      <c r="C128" s="10"/>
      <c r="D128" s="9"/>
      <c r="E128" s="9"/>
      <c r="F128" s="9"/>
      <c r="G128" s="9"/>
    </row>
    <row r="129" spans="1:7" ht="20.25" customHeight="1">
      <c r="A129" s="8">
        <v>127</v>
      </c>
      <c r="B129" s="9"/>
      <c r="C129" s="9"/>
      <c r="D129" s="10"/>
      <c r="E129" s="10"/>
      <c r="F129" s="10"/>
      <c r="G129" s="10"/>
    </row>
    <row r="130" spans="1:7" ht="20.25" customHeight="1">
      <c r="A130" s="8">
        <v>128</v>
      </c>
      <c r="B130" s="10"/>
      <c r="C130" s="10"/>
      <c r="D130" s="9"/>
      <c r="E130" s="9"/>
      <c r="F130" s="9"/>
      <c r="G130" s="9"/>
    </row>
    <row r="131" spans="1:7" ht="20.25" customHeight="1">
      <c r="A131" s="8">
        <v>129</v>
      </c>
      <c r="B131" s="9"/>
      <c r="C131" s="9"/>
      <c r="D131" s="10"/>
      <c r="E131" s="10"/>
      <c r="F131" s="10"/>
      <c r="G131" s="10"/>
    </row>
    <row r="132" spans="1:7" ht="20.25" customHeight="1">
      <c r="A132" s="8">
        <v>130</v>
      </c>
      <c r="B132" s="10"/>
      <c r="C132" s="10"/>
      <c r="D132" s="9"/>
      <c r="E132" s="9"/>
      <c r="F132" s="9"/>
      <c r="G132" s="9"/>
    </row>
    <row r="133" spans="1:7" ht="20.25" customHeight="1">
      <c r="A133" s="8">
        <v>131</v>
      </c>
      <c r="B133" s="9"/>
      <c r="C133" s="9"/>
      <c r="D133" s="10"/>
      <c r="E133" s="10"/>
      <c r="F133" s="10"/>
      <c r="G133" s="10"/>
    </row>
    <row r="134" spans="1:7" ht="20.25" customHeight="1">
      <c r="A134" s="8">
        <v>132</v>
      </c>
      <c r="B134" s="10"/>
      <c r="C134" s="10"/>
      <c r="D134" s="9"/>
      <c r="E134" s="9"/>
      <c r="F134" s="9"/>
      <c r="G134" s="9"/>
    </row>
    <row r="135" spans="1:7" ht="20.25" customHeight="1">
      <c r="A135" s="8">
        <v>133</v>
      </c>
      <c r="B135" s="9"/>
      <c r="C135" s="9"/>
      <c r="D135" s="10"/>
      <c r="E135" s="10"/>
      <c r="F135" s="10"/>
      <c r="G135" s="10"/>
    </row>
    <row r="136" spans="1:7" ht="20.25" customHeight="1">
      <c r="A136" s="8">
        <v>134</v>
      </c>
      <c r="B136" s="10"/>
      <c r="C136" s="10"/>
      <c r="D136" s="9"/>
      <c r="E136" s="9"/>
      <c r="F136" s="9"/>
      <c r="G136" s="9"/>
    </row>
    <row r="137" spans="1:7" ht="20.25" customHeight="1">
      <c r="A137" s="8">
        <v>135</v>
      </c>
      <c r="B137" s="9"/>
      <c r="C137" s="9"/>
      <c r="D137" s="10"/>
      <c r="E137" s="10"/>
      <c r="F137" s="10"/>
      <c r="G137" s="10"/>
    </row>
    <row r="138" spans="1:7" ht="20.25" customHeight="1">
      <c r="A138" s="8">
        <v>136</v>
      </c>
      <c r="B138" s="10"/>
      <c r="C138" s="10"/>
      <c r="D138" s="9"/>
      <c r="E138" s="9"/>
      <c r="F138" s="9"/>
      <c r="G138" s="9"/>
    </row>
    <row r="139" spans="1:7" ht="20.25" customHeight="1">
      <c r="A139" s="8">
        <v>137</v>
      </c>
      <c r="B139" s="9"/>
      <c r="C139" s="9"/>
      <c r="D139" s="10"/>
      <c r="E139" s="10"/>
      <c r="F139" s="10"/>
      <c r="G139" s="10"/>
    </row>
    <row r="140" spans="1:7" ht="20.25" customHeight="1">
      <c r="A140" s="8">
        <v>138</v>
      </c>
      <c r="B140" s="10"/>
      <c r="C140" s="10"/>
      <c r="D140" s="9"/>
      <c r="E140" s="9"/>
      <c r="F140" s="9"/>
      <c r="G140" s="9"/>
    </row>
    <row r="141" spans="1:7" ht="20.25" customHeight="1">
      <c r="A141" s="8">
        <v>139</v>
      </c>
      <c r="B141" s="9"/>
      <c r="C141" s="9"/>
      <c r="D141" s="10"/>
      <c r="E141" s="10"/>
      <c r="F141" s="10"/>
      <c r="G141" s="10"/>
    </row>
    <row r="142" spans="1:7" ht="20.25" customHeight="1">
      <c r="A142" s="8">
        <v>140</v>
      </c>
      <c r="B142" s="10"/>
      <c r="C142" s="10"/>
      <c r="D142" s="9"/>
      <c r="E142" s="9"/>
      <c r="F142" s="9"/>
      <c r="G142" s="9"/>
    </row>
    <row r="143" spans="1:7" ht="20.25" customHeight="1">
      <c r="A143" s="8">
        <v>141</v>
      </c>
      <c r="B143" s="9"/>
      <c r="C143" s="9"/>
      <c r="D143" s="10"/>
      <c r="E143" s="10"/>
      <c r="F143" s="10"/>
      <c r="G143" s="10"/>
    </row>
    <row r="144" spans="1:7" ht="20.25" customHeight="1">
      <c r="A144" s="8">
        <v>142</v>
      </c>
      <c r="B144" s="10"/>
      <c r="C144" s="10"/>
      <c r="D144" s="9"/>
      <c r="E144" s="9"/>
      <c r="F144" s="9"/>
      <c r="G144" s="9"/>
    </row>
    <row r="145" spans="1:7" ht="20.25" customHeight="1">
      <c r="A145" s="8">
        <v>143</v>
      </c>
      <c r="B145" s="9"/>
      <c r="C145" s="9"/>
      <c r="D145" s="10"/>
      <c r="E145" s="10"/>
      <c r="F145" s="10"/>
      <c r="G145" s="10"/>
    </row>
    <row r="146" spans="1:7" ht="20.25" customHeight="1">
      <c r="A146" s="8">
        <v>144</v>
      </c>
      <c r="B146" s="10"/>
      <c r="C146" s="10"/>
      <c r="D146" s="9"/>
      <c r="E146" s="9"/>
      <c r="F146" s="9"/>
      <c r="G146" s="9"/>
    </row>
    <row r="147" spans="1:7" ht="20.25" customHeight="1">
      <c r="A147" s="8">
        <v>145</v>
      </c>
      <c r="B147" s="9"/>
      <c r="C147" s="9"/>
      <c r="D147" s="10"/>
      <c r="E147" s="10"/>
      <c r="F147" s="10"/>
      <c r="G147" s="10"/>
    </row>
    <row r="148" spans="1:7" ht="20.25" customHeight="1">
      <c r="A148" s="8">
        <v>146</v>
      </c>
      <c r="B148" s="10"/>
      <c r="C148" s="10"/>
      <c r="D148" s="9"/>
      <c r="E148" s="9"/>
      <c r="F148" s="9"/>
      <c r="G148" s="9"/>
    </row>
    <row r="149" spans="1:7" ht="20.25" customHeight="1">
      <c r="A149" s="8">
        <v>147</v>
      </c>
      <c r="B149" s="9"/>
      <c r="C149" s="9"/>
      <c r="D149" s="10"/>
      <c r="E149" s="10"/>
      <c r="F149" s="10"/>
      <c r="G149" s="10"/>
    </row>
    <row r="150" spans="1:7" ht="20.25" customHeight="1">
      <c r="A150" s="8">
        <v>148</v>
      </c>
      <c r="B150" s="10"/>
      <c r="C150" s="10"/>
      <c r="D150" s="9"/>
      <c r="E150" s="9"/>
      <c r="F150" s="9"/>
      <c r="G150" s="9"/>
    </row>
    <row r="151" spans="1:7" ht="20.25" customHeight="1">
      <c r="A151" s="8">
        <v>149</v>
      </c>
      <c r="B151" s="9"/>
      <c r="C151" s="9"/>
      <c r="D151" s="10"/>
      <c r="E151" s="10"/>
      <c r="F151" s="10"/>
      <c r="G151" s="10"/>
    </row>
    <row r="152" spans="1:7" ht="20.25" customHeight="1">
      <c r="A152" s="8">
        <v>150</v>
      </c>
      <c r="B152" s="10"/>
      <c r="C152" s="10"/>
      <c r="D152" s="9"/>
      <c r="E152" s="9"/>
      <c r="F152" s="9"/>
      <c r="G152" s="9"/>
    </row>
    <row r="153" spans="1:7" ht="20.25" customHeight="1">
      <c r="A153" s="8">
        <v>151</v>
      </c>
      <c r="B153" s="9"/>
      <c r="C153" s="9"/>
      <c r="D153" s="10"/>
      <c r="E153" s="10"/>
      <c r="F153" s="10"/>
      <c r="G153" s="10"/>
    </row>
    <row r="154" spans="1:7" ht="20.25" customHeight="1">
      <c r="A154" s="8">
        <v>152</v>
      </c>
      <c r="B154" s="10"/>
      <c r="C154" s="10"/>
      <c r="D154" s="9"/>
      <c r="E154" s="9"/>
      <c r="F154" s="9"/>
      <c r="G154" s="9"/>
    </row>
    <row r="155" spans="1:7" ht="20.25" customHeight="1">
      <c r="A155" s="8">
        <v>153</v>
      </c>
      <c r="B155" s="9"/>
      <c r="C155" s="9"/>
      <c r="D155" s="10"/>
      <c r="E155" s="10"/>
      <c r="F155" s="10"/>
      <c r="G155" s="10"/>
    </row>
    <row r="156" spans="1:7" ht="20.25" customHeight="1">
      <c r="A156" s="8">
        <v>154</v>
      </c>
      <c r="B156" s="10"/>
      <c r="C156" s="10"/>
      <c r="D156" s="9"/>
      <c r="E156" s="9"/>
      <c r="F156" s="9"/>
      <c r="G156" s="9"/>
    </row>
    <row r="157" spans="1:7" ht="20.25" customHeight="1">
      <c r="A157" s="8">
        <v>155</v>
      </c>
      <c r="B157" s="9"/>
      <c r="C157" s="9"/>
      <c r="D157" s="10"/>
      <c r="E157" s="10"/>
      <c r="F157" s="10"/>
      <c r="G157" s="10"/>
    </row>
    <row r="158" spans="1:7" ht="20.25" customHeight="1">
      <c r="A158" s="8">
        <v>156</v>
      </c>
      <c r="B158" s="10"/>
      <c r="C158" s="10"/>
      <c r="D158" s="9"/>
      <c r="E158" s="9"/>
      <c r="F158" s="9"/>
      <c r="G158" s="9"/>
    </row>
    <row r="159" spans="1:7" ht="20.25" customHeight="1">
      <c r="A159" s="8">
        <v>157</v>
      </c>
      <c r="B159" s="9"/>
      <c r="C159" s="9"/>
      <c r="D159" s="10"/>
      <c r="E159" s="10"/>
      <c r="F159" s="10"/>
      <c r="G159" s="10"/>
    </row>
    <row r="160" spans="1:7" ht="20.25" customHeight="1">
      <c r="A160" s="8">
        <v>158</v>
      </c>
      <c r="B160" s="10"/>
      <c r="C160" s="10"/>
      <c r="D160" s="9"/>
      <c r="E160" s="9"/>
      <c r="F160" s="9"/>
      <c r="G160" s="9"/>
    </row>
    <row r="161" spans="1:7" ht="20.25" customHeight="1">
      <c r="A161" s="8">
        <v>159</v>
      </c>
      <c r="B161" s="9"/>
      <c r="C161" s="9"/>
      <c r="D161" s="10"/>
      <c r="E161" s="10"/>
      <c r="F161" s="10"/>
      <c r="G161" s="10"/>
    </row>
    <row r="162" spans="1:7" ht="20.25" customHeight="1">
      <c r="A162" s="8">
        <v>160</v>
      </c>
      <c r="B162" s="10"/>
      <c r="C162" s="10"/>
      <c r="D162" s="9"/>
      <c r="E162" s="9"/>
      <c r="F162" s="9"/>
      <c r="G162" s="9"/>
    </row>
    <row r="163" spans="1:7" ht="20.25" customHeight="1">
      <c r="A163" s="8">
        <v>161</v>
      </c>
      <c r="B163" s="9"/>
      <c r="C163" s="9"/>
      <c r="D163" s="10"/>
      <c r="E163" s="10"/>
      <c r="F163" s="10"/>
      <c r="G163" s="10"/>
    </row>
    <row r="164" spans="1:7" ht="20.25" customHeight="1">
      <c r="A164" s="8">
        <v>162</v>
      </c>
      <c r="B164" s="10"/>
      <c r="C164" s="10"/>
      <c r="D164" s="9"/>
      <c r="E164" s="9"/>
      <c r="F164" s="9"/>
      <c r="G164" s="9"/>
    </row>
    <row r="165" spans="1:7" ht="20.25" customHeight="1">
      <c r="A165" s="8">
        <v>163</v>
      </c>
      <c r="B165" s="9"/>
      <c r="C165" s="9"/>
      <c r="D165" s="10"/>
      <c r="E165" s="10"/>
      <c r="F165" s="10"/>
      <c r="G165" s="10"/>
    </row>
    <row r="166" spans="1:7" ht="20.25" customHeight="1">
      <c r="A166" s="8">
        <v>164</v>
      </c>
      <c r="B166" s="10"/>
      <c r="C166" s="10"/>
      <c r="D166" s="9"/>
      <c r="E166" s="9"/>
      <c r="F166" s="9"/>
      <c r="G166" s="9"/>
    </row>
    <row r="167" spans="1:7" ht="20.25" customHeight="1">
      <c r="A167" s="8">
        <v>165</v>
      </c>
      <c r="B167" s="9"/>
      <c r="C167" s="9"/>
      <c r="D167" s="10"/>
      <c r="E167" s="10"/>
      <c r="F167" s="10"/>
      <c r="G167" s="10"/>
    </row>
    <row r="168" spans="1:7" ht="20.25" customHeight="1">
      <c r="A168" s="8">
        <v>166</v>
      </c>
      <c r="B168" s="10"/>
      <c r="C168" s="10"/>
      <c r="D168" s="9"/>
      <c r="E168" s="9"/>
      <c r="F168" s="9"/>
      <c r="G168" s="9"/>
    </row>
    <row r="169" spans="1:7" ht="20.25" customHeight="1">
      <c r="A169" s="8">
        <v>167</v>
      </c>
      <c r="B169" s="9"/>
      <c r="C169" s="9"/>
      <c r="D169" s="10"/>
      <c r="E169" s="10"/>
      <c r="F169" s="10"/>
      <c r="G169" s="10"/>
    </row>
    <row r="170" spans="1:7" ht="20.25" customHeight="1">
      <c r="A170" s="8">
        <v>168</v>
      </c>
      <c r="B170" s="10"/>
      <c r="C170" s="10"/>
      <c r="D170" s="9"/>
      <c r="E170" s="9"/>
      <c r="F170" s="9"/>
      <c r="G170" s="9"/>
    </row>
    <row r="171" spans="1:7" ht="20.25" customHeight="1">
      <c r="A171" s="8">
        <v>169</v>
      </c>
      <c r="B171" s="9"/>
      <c r="C171" s="9"/>
      <c r="D171" s="10"/>
      <c r="E171" s="10"/>
      <c r="F171" s="10"/>
      <c r="G171" s="10"/>
    </row>
    <row r="172" spans="1:7" ht="20.25" customHeight="1">
      <c r="A172" s="8">
        <v>170</v>
      </c>
      <c r="B172" s="10"/>
      <c r="C172" s="10"/>
      <c r="D172" s="9"/>
      <c r="E172" s="9"/>
      <c r="F172" s="9"/>
      <c r="G172" s="9"/>
    </row>
    <row r="173" spans="1:7" ht="20.25" customHeight="1">
      <c r="A173" s="8">
        <v>171</v>
      </c>
      <c r="B173" s="9"/>
      <c r="C173" s="9"/>
      <c r="D173" s="10"/>
      <c r="E173" s="10"/>
      <c r="F173" s="10"/>
      <c r="G173" s="10"/>
    </row>
    <row r="174" spans="1:7" ht="20.25" customHeight="1">
      <c r="A174" s="8">
        <v>172</v>
      </c>
      <c r="B174" s="10"/>
      <c r="C174" s="10"/>
      <c r="D174" s="9"/>
      <c r="E174" s="9"/>
      <c r="F174" s="9"/>
      <c r="G174" s="9"/>
    </row>
    <row r="175" spans="1:7" ht="20.25" customHeight="1">
      <c r="A175" s="8">
        <v>173</v>
      </c>
      <c r="B175" s="9"/>
      <c r="C175" s="9"/>
      <c r="D175" s="10"/>
      <c r="E175" s="10"/>
      <c r="F175" s="10"/>
      <c r="G175" s="10"/>
    </row>
    <row r="176" spans="1:7" ht="20.25" customHeight="1">
      <c r="A176" s="8">
        <v>174</v>
      </c>
      <c r="B176" s="10"/>
      <c r="C176" s="10"/>
      <c r="D176" s="9"/>
      <c r="E176" s="9"/>
      <c r="F176" s="9"/>
      <c r="G176" s="9"/>
    </row>
    <row r="177" spans="1:7" ht="20.25" customHeight="1">
      <c r="A177" s="8">
        <v>175</v>
      </c>
      <c r="B177" s="9"/>
      <c r="C177" s="9"/>
      <c r="D177" s="10"/>
      <c r="E177" s="10"/>
      <c r="F177" s="10"/>
      <c r="G177" s="10"/>
    </row>
    <row r="178" spans="1:7" ht="20.25" customHeight="1">
      <c r="A178" s="8">
        <v>176</v>
      </c>
      <c r="B178" s="10"/>
      <c r="C178" s="10"/>
      <c r="D178" s="9"/>
      <c r="E178" s="9"/>
      <c r="F178" s="9"/>
      <c r="G178" s="9"/>
    </row>
    <row r="179" spans="1:7" ht="20.25" customHeight="1">
      <c r="A179" s="8">
        <v>177</v>
      </c>
      <c r="B179" s="9"/>
      <c r="C179" s="9"/>
      <c r="D179" s="10"/>
      <c r="E179" s="10"/>
      <c r="F179" s="10"/>
      <c r="G179" s="10"/>
    </row>
    <row r="180" spans="1:7" ht="20.25" customHeight="1">
      <c r="A180" s="8">
        <v>178</v>
      </c>
      <c r="B180" s="10"/>
      <c r="C180" s="10"/>
      <c r="D180" s="9"/>
      <c r="E180" s="9"/>
      <c r="F180" s="9"/>
      <c r="G180" s="9"/>
    </row>
    <row r="181" spans="1:7" ht="20.25" customHeight="1">
      <c r="A181" s="8">
        <v>179</v>
      </c>
      <c r="B181" s="9"/>
      <c r="C181" s="9"/>
      <c r="D181" s="10"/>
      <c r="E181" s="10"/>
      <c r="F181" s="10"/>
      <c r="G181" s="10"/>
    </row>
    <row r="182" spans="1:7" ht="20.25" customHeight="1">
      <c r="A182" s="8">
        <v>180</v>
      </c>
      <c r="B182" s="10"/>
      <c r="C182" s="10"/>
      <c r="D182" s="9"/>
      <c r="E182" s="9"/>
      <c r="F182" s="9"/>
      <c r="G182" s="9"/>
    </row>
    <row r="183" spans="1:7" ht="20.25" customHeight="1">
      <c r="A183" s="8">
        <v>181</v>
      </c>
      <c r="B183" s="9"/>
      <c r="C183" s="9"/>
      <c r="D183" s="10"/>
      <c r="E183" s="10"/>
      <c r="F183" s="10"/>
      <c r="G183" s="10"/>
    </row>
    <row r="184" spans="1:7" ht="20.25" customHeight="1">
      <c r="A184" s="8">
        <v>182</v>
      </c>
      <c r="B184" s="10"/>
      <c r="C184" s="10"/>
      <c r="D184" s="9"/>
      <c r="E184" s="9"/>
      <c r="F184" s="9"/>
      <c r="G184" s="9"/>
    </row>
    <row r="185" spans="1:7" ht="20.25" customHeight="1">
      <c r="A185" s="8">
        <v>183</v>
      </c>
      <c r="B185" s="9"/>
      <c r="C185" s="9"/>
      <c r="D185" s="10"/>
      <c r="E185" s="10"/>
      <c r="F185" s="10"/>
      <c r="G185" s="10"/>
    </row>
    <row r="186" spans="1:7" ht="20.25" customHeight="1">
      <c r="A186" s="8">
        <v>184</v>
      </c>
      <c r="B186" s="10"/>
      <c r="C186" s="10"/>
      <c r="D186" s="9"/>
      <c r="E186" s="9"/>
      <c r="F186" s="9"/>
      <c r="G186" s="9"/>
    </row>
    <row r="187" spans="1:7" ht="20.25" customHeight="1">
      <c r="A187" s="8">
        <v>185</v>
      </c>
      <c r="B187" s="9"/>
      <c r="C187" s="9"/>
      <c r="D187" s="10"/>
      <c r="E187" s="10"/>
      <c r="F187" s="10"/>
      <c r="G187" s="10"/>
    </row>
    <row r="188" spans="1:7" ht="20.25" customHeight="1">
      <c r="A188" s="8">
        <v>186</v>
      </c>
      <c r="B188" s="10"/>
      <c r="C188" s="10"/>
      <c r="D188" s="9"/>
      <c r="E188" s="9"/>
      <c r="F188" s="9"/>
      <c r="G188" s="9"/>
    </row>
    <row r="189" spans="1:7" ht="20.25" customHeight="1">
      <c r="A189" s="8">
        <v>187</v>
      </c>
      <c r="B189" s="9"/>
      <c r="C189" s="9"/>
      <c r="D189" s="10"/>
      <c r="E189" s="10"/>
      <c r="F189" s="10"/>
      <c r="G189" s="10"/>
    </row>
    <row r="190" spans="1:7" ht="20.25" customHeight="1">
      <c r="A190" s="8">
        <v>188</v>
      </c>
      <c r="B190" s="10"/>
      <c r="C190" s="10"/>
      <c r="D190" s="9"/>
      <c r="E190" s="9"/>
      <c r="F190" s="9"/>
      <c r="G190" s="9"/>
    </row>
    <row r="191" spans="1:7" ht="20.25" customHeight="1">
      <c r="A191" s="8">
        <v>189</v>
      </c>
      <c r="B191" s="9"/>
      <c r="C191" s="9"/>
      <c r="D191" s="10"/>
      <c r="E191" s="10"/>
      <c r="F191" s="10"/>
      <c r="G191" s="10"/>
    </row>
    <row r="192" spans="1:7" ht="20.25" customHeight="1">
      <c r="A192" s="8">
        <v>190</v>
      </c>
      <c r="B192" s="10"/>
      <c r="C192" s="10"/>
      <c r="D192" s="9"/>
      <c r="E192" s="9"/>
      <c r="F192" s="9"/>
      <c r="G192" s="9"/>
    </row>
    <row r="193" spans="1:7" ht="20.25" customHeight="1">
      <c r="A193" s="8">
        <v>191</v>
      </c>
      <c r="B193" s="9"/>
      <c r="C193" s="9"/>
      <c r="D193" s="10"/>
      <c r="E193" s="10"/>
      <c r="F193" s="10"/>
      <c r="G193" s="10"/>
    </row>
    <row r="194" spans="1:7" ht="20.25" customHeight="1">
      <c r="A194" s="8">
        <v>192</v>
      </c>
      <c r="B194" s="10"/>
      <c r="C194" s="10"/>
      <c r="D194" s="9"/>
      <c r="E194" s="9"/>
      <c r="F194" s="9"/>
      <c r="G194" s="9"/>
    </row>
    <row r="195" spans="1:7" ht="20.25" customHeight="1">
      <c r="A195" s="8">
        <v>193</v>
      </c>
      <c r="B195" s="9"/>
      <c r="C195" s="9"/>
      <c r="D195" s="10"/>
      <c r="E195" s="10"/>
      <c r="F195" s="10"/>
      <c r="G195" s="10"/>
    </row>
    <row r="196" spans="1:7" ht="20.25" customHeight="1">
      <c r="A196" s="8">
        <v>194</v>
      </c>
      <c r="B196" s="10"/>
      <c r="C196" s="10"/>
      <c r="D196" s="9"/>
      <c r="E196" s="9"/>
      <c r="F196" s="9"/>
      <c r="G196" s="9"/>
    </row>
    <row r="197" spans="1:7" ht="20.25" customHeight="1">
      <c r="A197" s="8">
        <v>195</v>
      </c>
      <c r="B197" s="9"/>
      <c r="C197" s="9"/>
      <c r="D197" s="10"/>
      <c r="E197" s="10"/>
      <c r="F197" s="10"/>
      <c r="G197" s="10"/>
    </row>
    <row r="198" spans="1:7" ht="20.25" customHeight="1">
      <c r="A198" s="8">
        <v>196</v>
      </c>
      <c r="B198" s="10"/>
      <c r="C198" s="10"/>
      <c r="D198" s="9"/>
      <c r="E198" s="9"/>
      <c r="F198" s="9"/>
      <c r="G198" s="9"/>
    </row>
    <row r="199" spans="1:7" ht="20.25" customHeight="1">
      <c r="A199" s="8">
        <v>197</v>
      </c>
      <c r="B199" s="9"/>
      <c r="C199" s="9"/>
      <c r="D199" s="10"/>
      <c r="E199" s="10"/>
      <c r="F199" s="10"/>
      <c r="G199" s="10"/>
    </row>
    <row r="200" spans="1:7" ht="20.25" customHeight="1">
      <c r="A200" s="8">
        <v>198</v>
      </c>
      <c r="B200" s="10"/>
      <c r="C200" s="10"/>
      <c r="D200" s="9"/>
      <c r="E200" s="9"/>
      <c r="F200" s="9"/>
      <c r="G200" s="9"/>
    </row>
    <row r="201" spans="1:7" ht="20.25" customHeight="1">
      <c r="A201" s="8">
        <v>199</v>
      </c>
      <c r="B201" s="9"/>
      <c r="C201" s="9"/>
      <c r="D201" s="10"/>
      <c r="E201" s="10"/>
      <c r="F201" s="10"/>
      <c r="G201" s="10"/>
    </row>
    <row r="202" spans="1:7" ht="20.25" customHeight="1">
      <c r="A202" s="8">
        <v>200</v>
      </c>
      <c r="B202" s="10"/>
      <c r="C202" s="10"/>
      <c r="D202" s="9"/>
      <c r="E202" s="9"/>
      <c r="F202" s="9"/>
      <c r="G202" s="9"/>
    </row>
    <row r="203" spans="1:7" ht="20.25" customHeight="1">
      <c r="A203" s="8">
        <v>201</v>
      </c>
      <c r="B203" s="9"/>
      <c r="C203" s="9"/>
      <c r="D203" s="10"/>
      <c r="E203" s="10"/>
      <c r="F203" s="10"/>
      <c r="G203" s="10"/>
    </row>
    <row r="204" spans="1:7" ht="20.25" customHeight="1">
      <c r="A204" s="8">
        <v>202</v>
      </c>
      <c r="B204" s="10"/>
      <c r="C204" s="10"/>
      <c r="D204" s="9"/>
      <c r="E204" s="9"/>
      <c r="F204" s="9"/>
      <c r="G204" s="9"/>
    </row>
    <row r="205" spans="1:7" ht="20.25" customHeight="1">
      <c r="A205" s="8">
        <v>203</v>
      </c>
      <c r="B205" s="9"/>
      <c r="C205" s="9"/>
      <c r="D205" s="10"/>
      <c r="E205" s="10"/>
      <c r="F205" s="10"/>
      <c r="G205" s="10"/>
    </row>
    <row r="206" spans="1:7" ht="20.25" customHeight="1">
      <c r="A206" s="8">
        <v>204</v>
      </c>
      <c r="B206" s="10"/>
      <c r="C206" s="10"/>
      <c r="D206" s="9"/>
      <c r="E206" s="9"/>
      <c r="F206" s="9"/>
      <c r="G206" s="9"/>
    </row>
    <row r="207" spans="1:7" ht="20.25" customHeight="1">
      <c r="A207" s="8">
        <v>205</v>
      </c>
      <c r="B207" s="9"/>
      <c r="C207" s="9"/>
      <c r="D207" s="10"/>
      <c r="E207" s="10"/>
      <c r="F207" s="10"/>
      <c r="G207" s="10"/>
    </row>
    <row r="208" spans="1:7" ht="20.25" customHeight="1">
      <c r="A208" s="8">
        <v>206</v>
      </c>
      <c r="B208" s="10"/>
      <c r="C208" s="10"/>
      <c r="D208" s="9"/>
      <c r="E208" s="9"/>
      <c r="F208" s="9"/>
      <c r="G208" s="9"/>
    </row>
    <row r="209" spans="1:7" ht="20.25" customHeight="1">
      <c r="A209" s="8">
        <v>207</v>
      </c>
      <c r="B209" s="9"/>
      <c r="C209" s="9"/>
      <c r="D209" s="10"/>
      <c r="E209" s="10"/>
      <c r="F209" s="10"/>
      <c r="G209" s="10"/>
    </row>
    <row r="210" spans="1:7" ht="20.25" customHeight="1">
      <c r="A210" s="8">
        <v>208</v>
      </c>
      <c r="B210" s="10"/>
      <c r="C210" s="10"/>
      <c r="D210" s="9"/>
      <c r="E210" s="9"/>
      <c r="F210" s="9"/>
      <c r="G210" s="9"/>
    </row>
    <row r="211" spans="1:7" ht="20.25" customHeight="1">
      <c r="A211" s="8">
        <v>209</v>
      </c>
      <c r="B211" s="9"/>
      <c r="C211" s="9"/>
      <c r="D211" s="10"/>
      <c r="E211" s="10"/>
      <c r="F211" s="10"/>
      <c r="G211" s="10"/>
    </row>
    <row r="212" spans="1:7" ht="20.25" customHeight="1">
      <c r="A212" s="8">
        <v>210</v>
      </c>
      <c r="B212" s="10"/>
      <c r="C212" s="10"/>
      <c r="D212" s="9"/>
      <c r="E212" s="9"/>
      <c r="F212" s="9"/>
      <c r="G212" s="9"/>
    </row>
    <row r="213" spans="1:7" ht="20.25" customHeight="1">
      <c r="A213" s="8">
        <v>211</v>
      </c>
      <c r="B213" s="9"/>
      <c r="C213" s="9"/>
      <c r="D213" s="10"/>
      <c r="E213" s="10"/>
      <c r="F213" s="10"/>
      <c r="G213" s="10"/>
    </row>
    <row r="214" spans="1:7" ht="20.25" customHeight="1">
      <c r="A214" s="8">
        <v>212</v>
      </c>
      <c r="B214" s="10"/>
      <c r="C214" s="10"/>
      <c r="D214" s="9"/>
      <c r="E214" s="9"/>
      <c r="F214" s="9"/>
      <c r="G214" s="9"/>
    </row>
    <row r="215" spans="1:7" ht="20.25" customHeight="1">
      <c r="A215" s="8">
        <v>213</v>
      </c>
      <c r="B215" s="9"/>
      <c r="C215" s="9"/>
      <c r="D215" s="10"/>
      <c r="E215" s="10"/>
      <c r="F215" s="10"/>
      <c r="G215" s="10"/>
    </row>
    <row r="216" spans="1:7" ht="20.25" customHeight="1">
      <c r="A216" s="8">
        <v>214</v>
      </c>
      <c r="B216" s="10"/>
      <c r="C216" s="10"/>
      <c r="D216" s="9"/>
      <c r="E216" s="9"/>
      <c r="F216" s="9"/>
      <c r="G216" s="9"/>
    </row>
    <row r="217" spans="1:7" ht="20.25" customHeight="1">
      <c r="A217" s="8">
        <v>215</v>
      </c>
      <c r="B217" s="9"/>
      <c r="C217" s="9"/>
      <c r="D217" s="10"/>
      <c r="E217" s="10"/>
      <c r="F217" s="10"/>
      <c r="G217" s="10"/>
    </row>
    <row r="218" spans="1:7" ht="20.25" customHeight="1">
      <c r="A218" s="8">
        <v>216</v>
      </c>
      <c r="B218" s="10"/>
      <c r="C218" s="10"/>
      <c r="D218" s="9"/>
      <c r="E218" s="9"/>
      <c r="F218" s="9"/>
      <c r="G218" s="9"/>
    </row>
    <row r="219" spans="1:7" ht="20.25" customHeight="1">
      <c r="A219" s="8">
        <v>217</v>
      </c>
      <c r="B219" s="9"/>
      <c r="C219" s="9"/>
      <c r="D219" s="10"/>
      <c r="E219" s="10"/>
      <c r="F219" s="10"/>
      <c r="G219" s="10"/>
    </row>
    <row r="220" spans="1:7" ht="20.25" customHeight="1">
      <c r="A220" s="8">
        <v>218</v>
      </c>
      <c r="B220" s="10"/>
      <c r="C220" s="10"/>
      <c r="D220" s="9"/>
      <c r="E220" s="9"/>
      <c r="F220" s="9"/>
      <c r="G220" s="9"/>
    </row>
    <row r="221" spans="1:7" ht="20.25" customHeight="1">
      <c r="A221" s="8">
        <v>219</v>
      </c>
      <c r="B221" s="9"/>
      <c r="C221" s="9"/>
      <c r="D221" s="10"/>
      <c r="E221" s="10"/>
      <c r="F221" s="10"/>
      <c r="G221" s="10"/>
    </row>
    <row r="222" spans="1:7" ht="20.25" customHeight="1">
      <c r="A222" s="8">
        <v>220</v>
      </c>
      <c r="B222" s="10"/>
      <c r="C222" s="10"/>
      <c r="D222" s="9"/>
      <c r="E222" s="9"/>
      <c r="F222" s="9"/>
      <c r="G222" s="9"/>
    </row>
    <row r="223" spans="1:7" ht="20.25" customHeight="1">
      <c r="A223" s="8">
        <v>221</v>
      </c>
      <c r="B223" s="9"/>
      <c r="C223" s="9"/>
      <c r="D223" s="10"/>
      <c r="E223" s="10"/>
      <c r="F223" s="10"/>
      <c r="G223" s="10"/>
    </row>
    <row r="224" spans="1:7" ht="20.25" customHeight="1">
      <c r="A224" s="8">
        <v>222</v>
      </c>
      <c r="B224" s="10"/>
      <c r="C224" s="10"/>
      <c r="D224" s="9"/>
      <c r="E224" s="9"/>
      <c r="F224" s="9"/>
      <c r="G224" s="9"/>
    </row>
    <row r="225" spans="1:7" ht="20.25" customHeight="1">
      <c r="A225" s="8">
        <v>223</v>
      </c>
      <c r="B225" s="9"/>
      <c r="C225" s="9"/>
      <c r="D225" s="10"/>
      <c r="E225" s="10"/>
      <c r="F225" s="10"/>
      <c r="G225" s="10"/>
    </row>
    <row r="226" spans="1:7" ht="20.25" customHeight="1">
      <c r="A226" s="8">
        <v>224</v>
      </c>
      <c r="B226" s="10"/>
      <c r="C226" s="10"/>
      <c r="D226" s="9"/>
      <c r="E226" s="9"/>
      <c r="F226" s="9"/>
      <c r="G226" s="9"/>
    </row>
    <row r="227" spans="1:7" ht="20.25" customHeight="1">
      <c r="A227" s="8">
        <v>225</v>
      </c>
      <c r="B227" s="9"/>
      <c r="C227" s="9"/>
      <c r="D227" s="10"/>
      <c r="E227" s="10"/>
      <c r="F227" s="10"/>
      <c r="G227" s="10"/>
    </row>
    <row r="228" spans="1:7" ht="20.25" customHeight="1">
      <c r="A228" s="8">
        <v>226</v>
      </c>
      <c r="B228" s="10"/>
      <c r="C228" s="10"/>
      <c r="D228" s="9"/>
      <c r="E228" s="9"/>
      <c r="F228" s="9"/>
      <c r="G228" s="9"/>
    </row>
    <row r="229" spans="1:7" ht="20.25" customHeight="1">
      <c r="A229" s="8">
        <v>227</v>
      </c>
      <c r="B229" s="9"/>
      <c r="C229" s="9"/>
      <c r="D229" s="10"/>
      <c r="E229" s="10"/>
      <c r="F229" s="10"/>
      <c r="G229" s="10"/>
    </row>
    <row r="230" spans="1:7" ht="20.25" customHeight="1">
      <c r="A230" s="8">
        <v>228</v>
      </c>
      <c r="B230" s="10"/>
      <c r="C230" s="10"/>
      <c r="D230" s="9"/>
      <c r="E230" s="9"/>
      <c r="F230" s="9"/>
      <c r="G230" s="9"/>
    </row>
    <row r="231" spans="1:7" ht="20.25" customHeight="1">
      <c r="A231" s="8">
        <v>229</v>
      </c>
      <c r="B231" s="9"/>
      <c r="C231" s="9"/>
      <c r="D231" s="10"/>
      <c r="E231" s="10"/>
      <c r="F231" s="10"/>
      <c r="G231" s="10"/>
    </row>
    <row r="232" spans="1:7" ht="20.25" customHeight="1">
      <c r="A232" s="8">
        <v>230</v>
      </c>
      <c r="B232" s="10"/>
      <c r="C232" s="10"/>
      <c r="D232" s="9"/>
      <c r="E232" s="9"/>
      <c r="F232" s="9"/>
      <c r="G232" s="9"/>
    </row>
    <row r="233" spans="1:7" ht="20.25" customHeight="1">
      <c r="A233" s="8">
        <v>231</v>
      </c>
      <c r="B233" s="9"/>
      <c r="C233" s="9"/>
      <c r="D233" s="10"/>
      <c r="E233" s="10"/>
      <c r="F233" s="10"/>
      <c r="G233" s="10"/>
    </row>
    <row r="234" spans="1:7" ht="20.25" customHeight="1">
      <c r="A234" s="8">
        <v>232</v>
      </c>
      <c r="B234" s="10"/>
      <c r="C234" s="10"/>
      <c r="D234" s="9"/>
      <c r="E234" s="9"/>
      <c r="F234" s="9"/>
      <c r="G234" s="9"/>
    </row>
    <row r="235" spans="1:7" ht="20.25" customHeight="1">
      <c r="A235" s="8">
        <v>233</v>
      </c>
      <c r="B235" s="9"/>
      <c r="C235" s="9"/>
      <c r="D235" s="10"/>
      <c r="E235" s="10"/>
      <c r="F235" s="10"/>
      <c r="G235" s="10"/>
    </row>
    <row r="236" spans="1:7" ht="20.25" customHeight="1">
      <c r="A236" s="8">
        <v>234</v>
      </c>
      <c r="B236" s="10"/>
      <c r="C236" s="10"/>
      <c r="D236" s="9"/>
      <c r="E236" s="9"/>
      <c r="F236" s="9"/>
      <c r="G236" s="9"/>
    </row>
    <row r="237" spans="1:7" ht="20.25" customHeight="1">
      <c r="A237" s="8">
        <v>235</v>
      </c>
      <c r="B237" s="9"/>
      <c r="C237" s="9"/>
      <c r="D237" s="10"/>
      <c r="E237" s="10"/>
      <c r="F237" s="10"/>
      <c r="G237" s="10"/>
    </row>
    <row r="238" spans="1:7" ht="20.25" customHeight="1">
      <c r="A238" s="8">
        <v>236</v>
      </c>
      <c r="B238" s="10"/>
      <c r="C238" s="10"/>
      <c r="D238" s="9"/>
      <c r="E238" s="9"/>
      <c r="F238" s="9"/>
      <c r="G238" s="9"/>
    </row>
    <row r="239" spans="1:7" ht="20.25" customHeight="1">
      <c r="A239" s="8">
        <v>237</v>
      </c>
      <c r="B239" s="9"/>
      <c r="C239" s="9"/>
      <c r="D239" s="10"/>
      <c r="E239" s="10"/>
      <c r="F239" s="10"/>
      <c r="G239" s="10"/>
    </row>
    <row r="240" spans="1:7" ht="20.25" customHeight="1">
      <c r="A240" s="8">
        <v>238</v>
      </c>
      <c r="B240" s="10"/>
      <c r="C240" s="10"/>
      <c r="D240" s="9"/>
      <c r="E240" s="9"/>
      <c r="F240" s="9"/>
      <c r="G240" s="9"/>
    </row>
    <row r="241" spans="1:7" ht="20.25" customHeight="1">
      <c r="A241" s="8">
        <v>239</v>
      </c>
      <c r="B241" s="9"/>
      <c r="C241" s="9"/>
      <c r="D241" s="10"/>
      <c r="E241" s="10"/>
      <c r="F241" s="10"/>
      <c r="G241" s="10"/>
    </row>
    <row r="242" spans="1:7" ht="20.25" customHeight="1">
      <c r="A242" s="8">
        <v>240</v>
      </c>
      <c r="B242" s="10"/>
      <c r="C242" s="10"/>
      <c r="D242" s="9"/>
      <c r="E242" s="9"/>
      <c r="F242" s="9"/>
      <c r="G242" s="9"/>
    </row>
    <row r="243" spans="1:7" ht="20.25" customHeight="1">
      <c r="A243" s="8">
        <v>241</v>
      </c>
      <c r="B243" s="9"/>
      <c r="C243" s="9"/>
      <c r="D243" s="10"/>
      <c r="E243" s="10"/>
      <c r="F243" s="10"/>
      <c r="G243" s="10"/>
    </row>
    <row r="244" spans="1:7" ht="20.25" customHeight="1">
      <c r="A244" s="8">
        <v>242</v>
      </c>
      <c r="B244" s="10"/>
      <c r="C244" s="10"/>
      <c r="D244" s="9"/>
      <c r="E244" s="9"/>
      <c r="F244" s="9"/>
      <c r="G244" s="9"/>
    </row>
    <row r="245" spans="1:7" ht="20.25" customHeight="1">
      <c r="A245" s="8">
        <v>243</v>
      </c>
      <c r="B245" s="9"/>
      <c r="C245" s="9"/>
      <c r="D245" s="10"/>
      <c r="E245" s="10"/>
      <c r="F245" s="10"/>
      <c r="G245" s="10"/>
    </row>
    <row r="246" spans="1:7" ht="20.25" customHeight="1">
      <c r="A246" s="8">
        <v>244</v>
      </c>
      <c r="B246" s="10"/>
      <c r="C246" s="10"/>
      <c r="D246" s="9"/>
      <c r="E246" s="9"/>
      <c r="F246" s="9"/>
      <c r="G246" s="9"/>
    </row>
    <row r="247" spans="1:7" ht="20.25" customHeight="1">
      <c r="A247" s="8">
        <v>245</v>
      </c>
      <c r="B247" s="9"/>
      <c r="C247" s="9"/>
      <c r="D247" s="10"/>
      <c r="E247" s="10"/>
      <c r="F247" s="10"/>
      <c r="G247" s="10"/>
    </row>
    <row r="248" spans="1:7" ht="20.25" customHeight="1">
      <c r="A248" s="8">
        <v>246</v>
      </c>
      <c r="B248" s="10"/>
      <c r="C248" s="10"/>
      <c r="D248" s="9"/>
      <c r="E248" s="9"/>
      <c r="F248" s="9"/>
      <c r="G248" s="9"/>
    </row>
    <row r="249" spans="1:7" ht="20.25" customHeight="1">
      <c r="A249" s="8">
        <v>247</v>
      </c>
      <c r="B249" s="9"/>
      <c r="C249" s="9"/>
      <c r="D249" s="10"/>
      <c r="E249" s="10"/>
      <c r="F249" s="10"/>
      <c r="G249" s="10"/>
    </row>
    <row r="250" spans="1:7" ht="20.25" customHeight="1">
      <c r="A250" s="8">
        <v>248</v>
      </c>
      <c r="B250" s="10"/>
      <c r="C250" s="10"/>
      <c r="D250" s="9"/>
      <c r="E250" s="9"/>
      <c r="F250" s="9"/>
      <c r="G250" s="9"/>
    </row>
    <row r="251" spans="1:7" ht="20.25" customHeight="1">
      <c r="A251" s="8">
        <v>249</v>
      </c>
      <c r="B251" s="9"/>
      <c r="C251" s="9"/>
      <c r="D251" s="10"/>
      <c r="E251" s="10"/>
      <c r="F251" s="10"/>
      <c r="G251" s="10"/>
    </row>
    <row r="252" spans="1:7" ht="20.25" customHeight="1">
      <c r="A252" s="8">
        <v>250</v>
      </c>
      <c r="B252" s="10"/>
      <c r="C252" s="10"/>
      <c r="D252" s="9"/>
      <c r="E252" s="9"/>
      <c r="F252" s="9"/>
      <c r="G252" s="9"/>
    </row>
    <row r="253" spans="1:7" ht="20.25" customHeight="1">
      <c r="A253" s="8">
        <v>251</v>
      </c>
      <c r="B253" s="9"/>
      <c r="C253" s="9"/>
      <c r="D253" s="10"/>
      <c r="E253" s="10"/>
      <c r="F253" s="10"/>
      <c r="G253" s="10"/>
    </row>
    <row r="254" spans="1:7" ht="20.25" customHeight="1">
      <c r="A254" s="8">
        <v>252</v>
      </c>
      <c r="B254" s="10"/>
      <c r="C254" s="10"/>
      <c r="D254" s="9"/>
      <c r="E254" s="9"/>
      <c r="F254" s="9"/>
      <c r="G254" s="9"/>
    </row>
    <row r="255" spans="1:7" ht="20.25" customHeight="1">
      <c r="A255" s="8">
        <v>253</v>
      </c>
      <c r="B255" s="9"/>
      <c r="C255" s="9"/>
      <c r="D255" s="10"/>
      <c r="E255" s="10"/>
      <c r="F255" s="10"/>
      <c r="G255" s="10"/>
    </row>
    <row r="256" spans="1:7" ht="20.25" customHeight="1">
      <c r="A256" s="8">
        <v>254</v>
      </c>
      <c r="B256" s="10"/>
      <c r="C256" s="10"/>
      <c r="D256" s="9"/>
      <c r="E256" s="9"/>
      <c r="F256" s="9"/>
      <c r="G256" s="9"/>
    </row>
    <row r="257" spans="1:7" ht="20.25" customHeight="1">
      <c r="A257" s="8">
        <v>255</v>
      </c>
      <c r="B257" s="9"/>
      <c r="C257" s="9"/>
      <c r="D257" s="10"/>
      <c r="E257" s="10"/>
      <c r="F257" s="10"/>
      <c r="G257" s="10"/>
    </row>
    <row r="258" spans="1:7" ht="20.25" customHeight="1">
      <c r="A258" s="8">
        <v>256</v>
      </c>
      <c r="B258" s="10"/>
      <c r="C258" s="10"/>
      <c r="D258" s="9"/>
      <c r="E258" s="9"/>
      <c r="F258" s="9"/>
      <c r="G258" s="9"/>
    </row>
    <row r="259" spans="1:7" ht="20.25" customHeight="1">
      <c r="A259" s="8">
        <v>257</v>
      </c>
      <c r="B259" s="9"/>
      <c r="C259" s="9"/>
      <c r="D259" s="10"/>
      <c r="E259" s="10"/>
      <c r="F259" s="10"/>
      <c r="G259" s="10"/>
    </row>
    <row r="260" spans="1:7" ht="20.25" customHeight="1">
      <c r="A260" s="8">
        <v>258</v>
      </c>
      <c r="B260" s="10"/>
      <c r="C260" s="10"/>
      <c r="D260" s="9"/>
      <c r="E260" s="9"/>
      <c r="F260" s="9"/>
      <c r="G260" s="9"/>
    </row>
    <row r="261" spans="1:7" ht="20.25" customHeight="1">
      <c r="A261" s="8">
        <v>259</v>
      </c>
      <c r="B261" s="9"/>
      <c r="C261" s="9"/>
      <c r="D261" s="10"/>
      <c r="E261" s="10"/>
      <c r="F261" s="10"/>
      <c r="G261" s="10"/>
    </row>
    <row r="262" spans="1:7" ht="20.25" customHeight="1">
      <c r="A262" s="8">
        <v>260</v>
      </c>
      <c r="B262" s="10"/>
      <c r="C262" s="10"/>
      <c r="D262" s="9"/>
      <c r="E262" s="9"/>
      <c r="F262" s="9"/>
      <c r="G262" s="9"/>
    </row>
    <row r="263" spans="1:7" ht="20.25" customHeight="1">
      <c r="A263" s="8">
        <v>261</v>
      </c>
      <c r="B263" s="9"/>
      <c r="C263" s="9"/>
      <c r="D263" s="10"/>
      <c r="E263" s="10"/>
      <c r="F263" s="10"/>
      <c r="G263" s="10"/>
    </row>
    <row r="264" spans="1:7" ht="20.25" customHeight="1">
      <c r="A264" s="8">
        <v>262</v>
      </c>
      <c r="B264" s="10"/>
      <c r="C264" s="10"/>
      <c r="D264" s="9"/>
      <c r="E264" s="9"/>
      <c r="F264" s="9"/>
      <c r="G264" s="9"/>
    </row>
    <row r="265" spans="1:7" ht="20.25" customHeight="1">
      <c r="A265" s="8">
        <v>263</v>
      </c>
      <c r="B265" s="9"/>
      <c r="C265" s="9"/>
      <c r="D265" s="10"/>
      <c r="E265" s="10"/>
      <c r="F265" s="10"/>
      <c r="G265" s="10"/>
    </row>
    <row r="266" spans="1:7" ht="20.25" customHeight="1">
      <c r="A266" s="8">
        <v>264</v>
      </c>
      <c r="B266" s="10"/>
      <c r="C266" s="10"/>
      <c r="D266" s="9"/>
      <c r="E266" s="9"/>
      <c r="F266" s="9"/>
      <c r="G266" s="9"/>
    </row>
    <row r="267" spans="1:7" ht="20.25" customHeight="1">
      <c r="A267" s="8">
        <v>265</v>
      </c>
      <c r="B267" s="9"/>
      <c r="C267" s="9"/>
      <c r="D267" s="10"/>
      <c r="E267" s="10"/>
      <c r="F267" s="10"/>
      <c r="G267" s="10"/>
    </row>
    <row r="268" spans="1:7" ht="20.25" customHeight="1">
      <c r="A268" s="8">
        <v>266</v>
      </c>
      <c r="B268" s="10"/>
      <c r="C268" s="10"/>
      <c r="D268" s="9"/>
      <c r="E268" s="9"/>
      <c r="F268" s="9"/>
      <c r="G268" s="9"/>
    </row>
    <row r="269" spans="1:7" ht="20.25" customHeight="1">
      <c r="A269" s="8">
        <v>267</v>
      </c>
      <c r="B269" s="9"/>
      <c r="C269" s="9"/>
      <c r="D269" s="10"/>
      <c r="E269" s="10"/>
      <c r="F269" s="10"/>
      <c r="G269" s="10"/>
    </row>
    <row r="270" spans="1:7" ht="20.25" customHeight="1">
      <c r="A270" s="8">
        <v>268</v>
      </c>
      <c r="B270" s="10"/>
      <c r="C270" s="10"/>
      <c r="D270" s="9"/>
      <c r="E270" s="9"/>
      <c r="F270" s="9"/>
      <c r="G270" s="9"/>
    </row>
    <row r="271" spans="1:7" ht="20.25" customHeight="1">
      <c r="A271" s="8">
        <v>269</v>
      </c>
      <c r="B271" s="9"/>
      <c r="C271" s="9"/>
      <c r="D271" s="10"/>
      <c r="E271" s="10"/>
      <c r="F271" s="10"/>
      <c r="G271" s="10"/>
    </row>
    <row r="272" spans="1:7" ht="20.25" customHeight="1">
      <c r="A272" s="8">
        <v>270</v>
      </c>
      <c r="B272" s="10"/>
      <c r="C272" s="10"/>
      <c r="D272" s="9"/>
      <c r="E272" s="9"/>
      <c r="F272" s="9"/>
      <c r="G272" s="9"/>
    </row>
    <row r="273" spans="1:7" ht="20.25" customHeight="1">
      <c r="A273" s="8">
        <v>271</v>
      </c>
      <c r="B273" s="9"/>
      <c r="C273" s="9"/>
      <c r="D273" s="10"/>
      <c r="E273" s="10"/>
      <c r="F273" s="10"/>
      <c r="G273" s="10"/>
    </row>
    <row r="274" spans="1:7" ht="20.25" customHeight="1">
      <c r="A274" s="8">
        <v>272</v>
      </c>
      <c r="B274" s="10"/>
      <c r="C274" s="10"/>
      <c r="D274" s="9"/>
      <c r="E274" s="9"/>
      <c r="F274" s="9"/>
      <c r="G274" s="9"/>
    </row>
    <row r="275" spans="1:7" ht="20.25" customHeight="1">
      <c r="A275" s="8">
        <v>273</v>
      </c>
      <c r="B275" s="9"/>
      <c r="C275" s="9"/>
      <c r="D275" s="10"/>
      <c r="E275" s="10"/>
      <c r="F275" s="10"/>
      <c r="G275" s="10"/>
    </row>
    <row r="276" spans="1:7" ht="20.25" customHeight="1">
      <c r="A276" s="8">
        <v>274</v>
      </c>
      <c r="B276" s="10"/>
      <c r="C276" s="10"/>
      <c r="D276" s="9"/>
      <c r="E276" s="9"/>
      <c r="F276" s="9"/>
      <c r="G276" s="9"/>
    </row>
    <row r="277" spans="1:7" ht="20.25" customHeight="1">
      <c r="A277" s="8">
        <v>275</v>
      </c>
      <c r="B277" s="9"/>
      <c r="C277" s="9"/>
      <c r="D277" s="10"/>
      <c r="E277" s="10"/>
      <c r="F277" s="10"/>
      <c r="G277" s="10"/>
    </row>
    <row r="278" spans="1:7" ht="20.25" customHeight="1">
      <c r="A278" s="8">
        <v>276</v>
      </c>
      <c r="B278" s="10"/>
      <c r="C278" s="10"/>
      <c r="D278" s="9"/>
      <c r="E278" s="9"/>
      <c r="F278" s="9"/>
      <c r="G278" s="9"/>
    </row>
    <row r="279" spans="1:7" ht="20.25" customHeight="1">
      <c r="A279" s="8">
        <v>277</v>
      </c>
      <c r="B279" s="9"/>
      <c r="C279" s="9"/>
      <c r="D279" s="10"/>
      <c r="E279" s="10"/>
      <c r="F279" s="10"/>
      <c r="G279" s="10"/>
    </row>
    <row r="280" spans="1:7" ht="20.25" customHeight="1">
      <c r="A280" s="8">
        <v>278</v>
      </c>
      <c r="B280" s="10"/>
      <c r="C280" s="10"/>
      <c r="D280" s="9"/>
      <c r="E280" s="9"/>
      <c r="F280" s="9"/>
      <c r="G280" s="9"/>
    </row>
    <row r="281" spans="1:7" ht="20.25" customHeight="1">
      <c r="A281" s="8">
        <v>279</v>
      </c>
      <c r="B281" s="9"/>
      <c r="C281" s="9"/>
      <c r="D281" s="10"/>
      <c r="E281" s="10"/>
      <c r="F281" s="10"/>
      <c r="G281" s="10"/>
    </row>
    <row r="282" spans="1:7" ht="20.25" customHeight="1">
      <c r="A282" s="8">
        <v>280</v>
      </c>
      <c r="B282" s="10"/>
      <c r="C282" s="10"/>
      <c r="D282" s="9"/>
      <c r="E282" s="9"/>
      <c r="F282" s="9"/>
      <c r="G282" s="9"/>
    </row>
    <row r="283" spans="1:7" ht="20.25" customHeight="1">
      <c r="A283" s="8">
        <v>281</v>
      </c>
      <c r="B283" s="9"/>
      <c r="C283" s="9"/>
      <c r="D283" s="10"/>
      <c r="E283" s="10"/>
      <c r="F283" s="10"/>
      <c r="G283" s="10"/>
    </row>
    <row r="284" spans="1:7" ht="20.25" customHeight="1">
      <c r="A284" s="8">
        <v>282</v>
      </c>
      <c r="B284" s="10"/>
      <c r="C284" s="10"/>
      <c r="D284" s="9"/>
      <c r="E284" s="9"/>
      <c r="F284" s="9"/>
      <c r="G284" s="9"/>
    </row>
    <row r="285" spans="1:7" ht="20.25" customHeight="1">
      <c r="A285" s="8">
        <v>283</v>
      </c>
      <c r="B285" s="9"/>
      <c r="C285" s="9"/>
      <c r="D285" s="10"/>
      <c r="E285" s="10"/>
      <c r="F285" s="10"/>
      <c r="G285" s="10"/>
    </row>
    <row r="286" spans="1:7" ht="20.25" customHeight="1">
      <c r="A286" s="8">
        <v>284</v>
      </c>
      <c r="B286" s="10"/>
      <c r="C286" s="10"/>
      <c r="D286" s="9"/>
      <c r="E286" s="9"/>
      <c r="F286" s="9"/>
      <c r="G286" s="9"/>
    </row>
    <row r="287" spans="1:7" ht="20.25" customHeight="1">
      <c r="A287" s="8">
        <v>285</v>
      </c>
      <c r="B287" s="9"/>
      <c r="C287" s="9"/>
      <c r="D287" s="10"/>
      <c r="E287" s="10"/>
      <c r="F287" s="10"/>
      <c r="G287" s="10"/>
    </row>
    <row r="288" spans="1:7" ht="20.25" customHeight="1">
      <c r="A288" s="8">
        <v>286</v>
      </c>
      <c r="B288" s="10"/>
      <c r="C288" s="10"/>
      <c r="D288" s="9"/>
      <c r="E288" s="9"/>
      <c r="F288" s="9"/>
      <c r="G288" s="9"/>
    </row>
    <row r="289" spans="1:7" ht="20.25" customHeight="1">
      <c r="A289" s="8">
        <v>287</v>
      </c>
      <c r="B289" s="9"/>
      <c r="C289" s="9"/>
      <c r="D289" s="10"/>
      <c r="E289" s="10"/>
      <c r="F289" s="10"/>
      <c r="G289" s="10"/>
    </row>
    <row r="290" spans="1:7" ht="20.25" customHeight="1">
      <c r="A290" s="8">
        <v>288</v>
      </c>
      <c r="B290" s="10"/>
      <c r="C290" s="10"/>
      <c r="D290" s="9"/>
      <c r="E290" s="9"/>
      <c r="F290" s="9"/>
      <c r="G290" s="9"/>
    </row>
    <row r="291" spans="1:7" ht="20.25" customHeight="1">
      <c r="A291" s="8">
        <v>289</v>
      </c>
      <c r="B291" s="9"/>
      <c r="C291" s="9"/>
      <c r="D291" s="10"/>
      <c r="E291" s="10"/>
      <c r="F291" s="10"/>
      <c r="G291" s="10"/>
    </row>
    <row r="292" spans="1:7" ht="20.25" customHeight="1">
      <c r="A292" s="8">
        <v>290</v>
      </c>
      <c r="B292" s="10"/>
      <c r="C292" s="10"/>
      <c r="D292" s="9"/>
      <c r="E292" s="9"/>
      <c r="F292" s="9"/>
      <c r="G292" s="9"/>
    </row>
    <row r="293" spans="1:7" ht="20.25" customHeight="1">
      <c r="A293" s="8">
        <v>291</v>
      </c>
      <c r="B293" s="9"/>
      <c r="C293" s="9"/>
      <c r="D293" s="10"/>
      <c r="E293" s="10"/>
      <c r="F293" s="10"/>
      <c r="G293" s="10"/>
    </row>
    <row r="294" spans="1:7" ht="20.25" customHeight="1">
      <c r="A294" s="8">
        <v>292</v>
      </c>
      <c r="B294" s="10"/>
      <c r="C294" s="10"/>
      <c r="D294" s="9"/>
      <c r="E294" s="9"/>
      <c r="F294" s="9"/>
      <c r="G294" s="9"/>
    </row>
    <row r="295" spans="1:7" ht="20.25" customHeight="1">
      <c r="A295" s="8">
        <v>293</v>
      </c>
      <c r="B295" s="9"/>
      <c r="C295" s="9"/>
      <c r="D295" s="10"/>
      <c r="E295" s="10"/>
      <c r="F295" s="10"/>
      <c r="G295" s="10"/>
    </row>
    <row r="296" spans="1:7" ht="20.25" customHeight="1">
      <c r="A296" s="8">
        <v>294</v>
      </c>
      <c r="B296" s="10"/>
      <c r="C296" s="10"/>
      <c r="D296" s="9"/>
      <c r="E296" s="9"/>
      <c r="F296" s="9"/>
      <c r="G296" s="9"/>
    </row>
    <row r="297" spans="1:7" ht="20.25" customHeight="1">
      <c r="A297" s="8">
        <v>295</v>
      </c>
      <c r="B297" s="9"/>
      <c r="C297" s="9"/>
      <c r="D297" s="10"/>
      <c r="E297" s="10"/>
      <c r="F297" s="10"/>
      <c r="G297" s="10"/>
    </row>
    <row r="298" spans="1:7" ht="20.25" customHeight="1">
      <c r="A298" s="8">
        <v>296</v>
      </c>
      <c r="B298" s="10"/>
      <c r="C298" s="10"/>
      <c r="D298" s="9"/>
      <c r="E298" s="9"/>
      <c r="F298" s="9"/>
      <c r="G298" s="9"/>
    </row>
    <row r="299" spans="1:7" ht="20.25" customHeight="1">
      <c r="A299" s="8">
        <v>297</v>
      </c>
      <c r="B299" s="9"/>
      <c r="C299" s="9"/>
      <c r="D299" s="10"/>
      <c r="E299" s="10"/>
      <c r="F299" s="10"/>
      <c r="G299" s="10"/>
    </row>
    <row r="300" spans="1:7" ht="20.25" customHeight="1">
      <c r="A300" s="8">
        <v>298</v>
      </c>
      <c r="B300" s="10"/>
      <c r="C300" s="10"/>
      <c r="D300" s="9"/>
      <c r="E300" s="9"/>
      <c r="F300" s="9"/>
      <c r="G300" s="9"/>
    </row>
    <row r="301" spans="1:7" ht="20.25" customHeight="1">
      <c r="A301" s="8">
        <v>299</v>
      </c>
      <c r="B301" s="9"/>
      <c r="C301" s="9"/>
      <c r="D301" s="10"/>
      <c r="E301" s="10"/>
      <c r="F301" s="10"/>
      <c r="G301" s="10"/>
    </row>
    <row r="302" spans="1:7" ht="20.25" customHeight="1">
      <c r="A302" s="8">
        <v>300</v>
      </c>
      <c r="B302" s="10"/>
      <c r="C302" s="10"/>
      <c r="D302" s="9"/>
      <c r="E302" s="9"/>
      <c r="F302" s="9"/>
      <c r="G302" s="9"/>
    </row>
    <row r="303" spans="1:7" ht="20.25" customHeight="1">
      <c r="A303" s="8">
        <v>301</v>
      </c>
      <c r="B303" s="9"/>
      <c r="C303" s="9"/>
      <c r="D303" s="10"/>
      <c r="E303" s="10"/>
      <c r="F303" s="10"/>
      <c r="G303" s="10"/>
    </row>
    <row r="304" spans="1:7" ht="20.25" customHeight="1">
      <c r="A304" s="8">
        <v>302</v>
      </c>
      <c r="B304" s="10"/>
      <c r="C304" s="10"/>
      <c r="D304" s="9"/>
      <c r="E304" s="9"/>
      <c r="F304" s="9"/>
      <c r="G304" s="9"/>
    </row>
    <row r="305" spans="1:7" ht="20.25" customHeight="1">
      <c r="A305" s="8">
        <v>303</v>
      </c>
      <c r="B305" s="9"/>
      <c r="C305" s="9"/>
      <c r="D305" s="10"/>
      <c r="E305" s="10"/>
      <c r="F305" s="10"/>
      <c r="G305" s="10"/>
    </row>
    <row r="306" spans="1:7" ht="20.25" customHeight="1">
      <c r="A306" s="8">
        <v>304</v>
      </c>
      <c r="B306" s="10"/>
      <c r="C306" s="10"/>
      <c r="D306" s="9"/>
      <c r="E306" s="9"/>
      <c r="F306" s="9"/>
      <c r="G306" s="9"/>
    </row>
    <row r="307" spans="1:7" ht="20.25" customHeight="1">
      <c r="A307" s="8">
        <v>305</v>
      </c>
      <c r="B307" s="9"/>
      <c r="C307" s="9"/>
      <c r="D307" s="10"/>
      <c r="E307" s="10"/>
      <c r="F307" s="10"/>
      <c r="G307" s="10"/>
    </row>
    <row r="308" spans="1:7" ht="20.25" customHeight="1">
      <c r="A308" s="8">
        <v>306</v>
      </c>
      <c r="D308" s="9"/>
      <c r="E308" s="9"/>
      <c r="F308" s="9"/>
      <c r="G308" s="9"/>
    </row>
    <row r="309" spans="1:7" ht="20.25" customHeight="1">
      <c r="A309" s="8">
        <v>307</v>
      </c>
      <c r="D309" s="10"/>
      <c r="E309" s="10"/>
      <c r="F309" s="10"/>
      <c r="G309" s="10"/>
    </row>
    <row r="310" spans="1:7" ht="20.25" customHeight="1">
      <c r="A310" s="8">
        <v>308</v>
      </c>
      <c r="D310" s="9"/>
      <c r="E310" s="9"/>
      <c r="F310" s="9"/>
      <c r="G310" s="9"/>
    </row>
    <row r="311" spans="1:7" ht="20.25" customHeight="1">
      <c r="A311" s="8">
        <v>309</v>
      </c>
      <c r="D311" s="10"/>
      <c r="E311" s="10"/>
      <c r="F311" s="10"/>
      <c r="G311" s="10"/>
    </row>
    <row r="312" spans="1:7" ht="20.25" customHeight="1">
      <c r="A312" s="8">
        <v>310</v>
      </c>
      <c r="D312" s="9"/>
      <c r="E312" s="9"/>
      <c r="F312" s="9"/>
      <c r="G312" s="9"/>
    </row>
    <row r="313" spans="1:7" ht="20.25" customHeight="1">
      <c r="A313" s="8">
        <v>311</v>
      </c>
      <c r="D313" s="10"/>
      <c r="E313" s="10"/>
      <c r="F313" s="10"/>
      <c r="G313" s="10"/>
    </row>
    <row r="314" spans="1:7" ht="20.25" customHeight="1">
      <c r="A314" s="8">
        <v>312</v>
      </c>
      <c r="D314" s="9"/>
      <c r="E314" s="9"/>
      <c r="F314" s="9"/>
      <c r="G314" s="9"/>
    </row>
    <row r="315" spans="1:7" ht="20.25" customHeight="1">
      <c r="A315" s="8">
        <v>313</v>
      </c>
      <c r="D315" s="10"/>
      <c r="E315" s="10"/>
      <c r="F315" s="10"/>
      <c r="G315" s="10"/>
    </row>
    <row r="316" spans="1:7" ht="20.25" customHeight="1">
      <c r="A316" s="8">
        <v>314</v>
      </c>
      <c r="D316" s="9"/>
      <c r="E316" s="9"/>
      <c r="F316" s="9"/>
      <c r="G316" s="9"/>
    </row>
    <row r="317" spans="1:7" ht="20.25" customHeight="1">
      <c r="A317" s="8">
        <v>315</v>
      </c>
      <c r="D317" s="10"/>
      <c r="E317" s="10"/>
      <c r="F317" s="10"/>
      <c r="G317" s="10"/>
    </row>
    <row r="318" spans="1:7" ht="20.25" customHeight="1">
      <c r="A318" s="8">
        <v>316</v>
      </c>
      <c r="D318" s="9"/>
      <c r="E318" s="9"/>
      <c r="F318" s="9"/>
      <c r="G318" s="9"/>
    </row>
    <row r="319" spans="1:7" ht="20.25" customHeight="1">
      <c r="A319" s="8">
        <v>317</v>
      </c>
      <c r="D319" s="10"/>
      <c r="E319" s="10"/>
      <c r="F319" s="10"/>
      <c r="G319" s="10"/>
    </row>
    <row r="320" spans="1:7" ht="20.25" customHeight="1">
      <c r="A320" s="8">
        <v>318</v>
      </c>
      <c r="D320" s="9"/>
      <c r="E320" s="9"/>
      <c r="F320" s="9"/>
      <c r="G320" s="9"/>
    </row>
    <row r="321" spans="1:7" ht="20.25" customHeight="1">
      <c r="A321" s="8">
        <v>319</v>
      </c>
      <c r="D321" s="10"/>
      <c r="E321" s="10"/>
      <c r="F321" s="10"/>
      <c r="G321" s="10"/>
    </row>
    <row r="322" spans="1:7" ht="20.25" customHeight="1">
      <c r="A322" s="8">
        <v>320</v>
      </c>
      <c r="D322" s="9"/>
      <c r="E322" s="9"/>
      <c r="F322" s="9"/>
      <c r="G322" s="9"/>
    </row>
    <row r="323" spans="1:7" ht="20.25" customHeight="1">
      <c r="A323" s="8">
        <v>321</v>
      </c>
      <c r="D323" s="10"/>
      <c r="E323" s="10"/>
      <c r="F323" s="10"/>
      <c r="G323" s="10"/>
    </row>
    <row r="324" spans="1:7" ht="20.25" customHeight="1">
      <c r="A324" s="8">
        <v>322</v>
      </c>
      <c r="D324" s="9"/>
      <c r="E324" s="9"/>
      <c r="F324" s="9"/>
      <c r="G324" s="9"/>
    </row>
    <row r="325" spans="1:7" ht="20.25" customHeight="1">
      <c r="A325" s="8">
        <v>323</v>
      </c>
      <c r="D325" s="10"/>
      <c r="E325" s="10"/>
      <c r="F325" s="10"/>
      <c r="G325" s="10"/>
    </row>
    <row r="326" spans="1:7" ht="20.25" customHeight="1">
      <c r="A326" s="8">
        <v>324</v>
      </c>
      <c r="D326" s="9"/>
      <c r="E326" s="9"/>
      <c r="F326" s="9"/>
      <c r="G326" s="9"/>
    </row>
  </sheetData>
  <autoFilter ref="A2:H326"/>
  <mergeCells count="1">
    <mergeCell ref="A1:F1"/>
  </mergeCells>
  <pageMargins left="0.5" right="0.5" top="0.75" bottom="0.75" header="0.277777999639511" footer="0.277777999639511"/>
  <pageSetup scale="7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tabSelected="1" zoomScale="70" zoomScaleNormal="70" workbookViewId="0">
      <selection activeCell="A84" sqref="A84:A134"/>
    </sheetView>
  </sheetViews>
  <sheetFormatPr defaultColWidth="8.28515625" defaultRowHeight="15"/>
  <cols>
    <col min="1" max="1" width="13.28515625" style="21" customWidth="1"/>
    <col min="2" max="2" width="63.140625" style="21" customWidth="1"/>
    <col min="3" max="4" width="40.7109375" style="21" customWidth="1"/>
    <col min="5" max="6" width="44.7109375" style="21" customWidth="1"/>
  </cols>
  <sheetData>
    <row r="1" spans="1:6" ht="40.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ht="12.75">
      <c r="A2" s="12">
        <v>1</v>
      </c>
      <c r="B2" s="13">
        <v>2</v>
      </c>
      <c r="C2" s="12">
        <v>3</v>
      </c>
      <c r="D2" s="13">
        <v>4</v>
      </c>
      <c r="E2" s="12">
        <v>5</v>
      </c>
      <c r="F2" s="13">
        <v>6</v>
      </c>
    </row>
    <row r="3" spans="1:6" ht="20.25">
      <c r="A3" s="18"/>
      <c r="B3" s="17" t="s">
        <v>68</v>
      </c>
      <c r="C3" s="26" t="e">
        <f>C7+C9+C19+C25+C29+C37+C41+C45+C47+C49+C51+C61+C65+C68+C70+C73+C79+C83+C4</f>
        <v>#N/A</v>
      </c>
      <c r="D3" s="26" t="e">
        <f>D7+D9+D19+D25+D29+D37+D41+D45+D47+D49+D51+D61+D65+D68+D70+D73+D79+D83+D4</f>
        <v>#N/A</v>
      </c>
      <c r="E3" s="26" t="e">
        <f>E7+E9+E19+E25+E29+E37+E41+E45+E47+E49+E51+E61+E65+E68+E70+E73+E79+E83+E4</f>
        <v>#N/A</v>
      </c>
      <c r="F3" s="26" t="e">
        <f>F7+F9+F19+F25+F29+F37+F41+F45+F47+F49+F51+F61+F65+F68+F70+F73+F79+F83+F4</f>
        <v>#N/A</v>
      </c>
    </row>
    <row r="4" spans="1:6" ht="18">
      <c r="A4" s="14"/>
      <c r="B4" s="15" t="s">
        <v>69</v>
      </c>
      <c r="C4" s="14" t="e">
        <f>SUM(C5:C6)</f>
        <v>#N/A</v>
      </c>
      <c r="D4" s="14" t="e">
        <f t="shared" ref="D4:F4" si="0">SUM(D5:D6)</f>
        <v>#N/A</v>
      </c>
      <c r="E4" s="14" t="e">
        <f t="shared" si="0"/>
        <v>#N/A</v>
      </c>
      <c r="F4" s="14" t="e">
        <f t="shared" si="0"/>
        <v>#N/A</v>
      </c>
    </row>
    <row r="5" spans="1:6">
      <c r="A5" s="19">
        <v>1</v>
      </c>
      <c r="B5" s="20" t="s">
        <v>19</v>
      </c>
      <c r="C5" s="19" t="e">
        <f>VLOOKUP($B5,svod!$B:$F,2,0)</f>
        <v>#N/A</v>
      </c>
      <c r="D5" s="19" t="e">
        <f>VLOOKUP($B5,svod!$B:$F,3,0)</f>
        <v>#N/A</v>
      </c>
      <c r="E5" s="19" t="e">
        <f>VLOOKUP($B5,svod!$B:$F,4,0)</f>
        <v>#N/A</v>
      </c>
      <c r="F5" s="19" t="e">
        <f>VLOOKUP($B5,svod!$B:$F,5,0)</f>
        <v>#N/A</v>
      </c>
    </row>
    <row r="6" spans="1:6">
      <c r="A6" s="19">
        <v>2</v>
      </c>
      <c r="B6" s="20" t="s">
        <v>20</v>
      </c>
      <c r="C6" s="19" t="e">
        <f>VLOOKUP($B6,svod!$B:$F,2,0)</f>
        <v>#N/A</v>
      </c>
      <c r="D6" s="19" t="e">
        <f>VLOOKUP($B6,svod!$B:$F,3,0)</f>
        <v>#N/A</v>
      </c>
      <c r="E6" s="19" t="e">
        <f>VLOOKUP($B6,svod!$B:$F,4,0)</f>
        <v>#N/A</v>
      </c>
      <c r="F6" s="19" t="e">
        <f>VLOOKUP($B6,svod!$B:$F,5,0)</f>
        <v>#N/A</v>
      </c>
    </row>
    <row r="7" spans="1:6" ht="36">
      <c r="A7" s="14"/>
      <c r="B7" s="15" t="s">
        <v>70</v>
      </c>
      <c r="C7" s="25" t="e">
        <f>SUM(C8)</f>
        <v>#N/A</v>
      </c>
      <c r="D7" s="25" t="e">
        <f t="shared" ref="D7:F7" si="1">SUM(D8)</f>
        <v>#N/A</v>
      </c>
      <c r="E7" s="25" t="e">
        <f t="shared" si="1"/>
        <v>#N/A</v>
      </c>
      <c r="F7" s="25" t="e">
        <f t="shared" si="1"/>
        <v>#N/A</v>
      </c>
    </row>
    <row r="8" spans="1:6">
      <c r="A8" s="19">
        <v>3</v>
      </c>
      <c r="B8" s="20" t="s">
        <v>12</v>
      </c>
      <c r="C8" s="19" t="e">
        <f>VLOOKUP($B8,svod!$B:$F,2,0)</f>
        <v>#N/A</v>
      </c>
      <c r="D8" s="19" t="e">
        <f>VLOOKUP($B8,svod!$B:$F,3,0)</f>
        <v>#N/A</v>
      </c>
      <c r="E8" s="19" t="e">
        <f>VLOOKUP($B8,svod!$B:$F,4,0)</f>
        <v>#N/A</v>
      </c>
      <c r="F8" s="19" t="e">
        <f>VLOOKUP($B8,svod!$B:$F,5,0)</f>
        <v>#N/A</v>
      </c>
    </row>
    <row r="9" spans="1:6" ht="18">
      <c r="A9" s="14"/>
      <c r="B9" s="15" t="s">
        <v>71</v>
      </c>
      <c r="C9" s="14" t="e">
        <f>SUM(C10:C18)</f>
        <v>#N/A</v>
      </c>
      <c r="D9" s="14" t="e">
        <f t="shared" ref="D9:F9" si="2">SUM(D10:D18)</f>
        <v>#N/A</v>
      </c>
      <c r="E9" s="14" t="e">
        <f t="shared" si="2"/>
        <v>#N/A</v>
      </c>
      <c r="F9" s="14" t="e">
        <f t="shared" si="2"/>
        <v>#N/A</v>
      </c>
    </row>
    <row r="10" spans="1:6">
      <c r="A10" s="19">
        <v>4</v>
      </c>
      <c r="B10" s="23" t="s">
        <v>14</v>
      </c>
      <c r="C10" s="19" t="e">
        <f>VLOOKUP($B10,svod!$B:$F,2,0)</f>
        <v>#N/A</v>
      </c>
      <c r="D10" s="19" t="e">
        <f>VLOOKUP($B10,svod!$B:$F,3,0)</f>
        <v>#N/A</v>
      </c>
      <c r="E10" s="19" t="e">
        <f>VLOOKUP($B10,svod!$B:$F,4,0)</f>
        <v>#N/A</v>
      </c>
      <c r="F10" s="19" t="e">
        <f>VLOOKUP($B10,svod!$B:$F,5,0)</f>
        <v>#N/A</v>
      </c>
    </row>
    <row r="11" spans="1:6">
      <c r="A11" s="19">
        <v>5</v>
      </c>
      <c r="B11" s="23" t="s">
        <v>29</v>
      </c>
      <c r="C11" s="19" t="e">
        <f>VLOOKUP($B11,svod!$B:$F,2,0)</f>
        <v>#N/A</v>
      </c>
      <c r="D11" s="19" t="e">
        <f>VLOOKUP($B11,svod!$B:$F,3,0)</f>
        <v>#N/A</v>
      </c>
      <c r="E11" s="19" t="e">
        <f>VLOOKUP($B11,svod!$B:$F,4,0)</f>
        <v>#N/A</v>
      </c>
      <c r="F11" s="19" t="e">
        <f>VLOOKUP($B11,svod!$B:$F,5,0)</f>
        <v>#N/A</v>
      </c>
    </row>
    <row r="12" spans="1:6">
      <c r="A12" s="19">
        <v>6</v>
      </c>
      <c r="B12" s="23" t="s">
        <v>41</v>
      </c>
      <c r="C12" s="19" t="e">
        <f>VLOOKUP($B12,svod!$B:$F,2,0)</f>
        <v>#N/A</v>
      </c>
      <c r="D12" s="19" t="e">
        <f>VLOOKUP($B12,svod!$B:$F,3,0)</f>
        <v>#N/A</v>
      </c>
      <c r="E12" s="19" t="e">
        <f>VLOOKUP($B12,svod!$B:$F,4,0)</f>
        <v>#N/A</v>
      </c>
      <c r="F12" s="19" t="e">
        <f>VLOOKUP($B12,svod!$B:$F,5,0)</f>
        <v>#N/A</v>
      </c>
    </row>
    <row r="13" spans="1:6">
      <c r="A13" s="19">
        <v>7</v>
      </c>
      <c r="B13" s="23" t="s">
        <v>42</v>
      </c>
      <c r="C13" s="19" t="e">
        <f>VLOOKUP($B13,svod!$B:$F,2,0)</f>
        <v>#N/A</v>
      </c>
      <c r="D13" s="19" t="e">
        <f>VLOOKUP($B13,svod!$B:$F,3,0)</f>
        <v>#N/A</v>
      </c>
      <c r="E13" s="19" t="e">
        <f>VLOOKUP($B13,svod!$B:$F,4,0)</f>
        <v>#N/A</v>
      </c>
      <c r="F13" s="19" t="e">
        <f>VLOOKUP($B13,svod!$B:$F,5,0)</f>
        <v>#N/A</v>
      </c>
    </row>
    <row r="14" spans="1:6">
      <c r="A14" s="19">
        <v>8</v>
      </c>
      <c r="B14" s="23" t="s">
        <v>89</v>
      </c>
      <c r="C14" s="19" t="e">
        <f>VLOOKUP($B14,svod!$B:$F,2,0)</f>
        <v>#N/A</v>
      </c>
      <c r="D14" s="19" t="e">
        <f>VLOOKUP($B14,svod!$B:$F,3,0)</f>
        <v>#N/A</v>
      </c>
      <c r="E14" s="19" t="e">
        <f>VLOOKUP($B14,svod!$B:$F,4,0)</f>
        <v>#N/A</v>
      </c>
      <c r="F14" s="19" t="e">
        <f>VLOOKUP($B14,svod!$B:$F,5,0)</f>
        <v>#N/A</v>
      </c>
    </row>
    <row r="15" spans="1:6" s="1" customFormat="1" ht="27" customHeight="1">
      <c r="A15" s="19">
        <v>9</v>
      </c>
      <c r="B15" s="23" t="s">
        <v>111</v>
      </c>
      <c r="C15" s="19" t="e">
        <f>VLOOKUP($B15,svod!$B:$F,2,0)</f>
        <v>#N/A</v>
      </c>
      <c r="D15" s="19" t="e">
        <f>VLOOKUP($B15,svod!$B:$F,3,0)</f>
        <v>#N/A</v>
      </c>
      <c r="E15" s="19" t="e">
        <f>VLOOKUP($B15,svod!$B:$F,4,0)</f>
        <v>#N/A</v>
      </c>
      <c r="F15" s="19" t="e">
        <f>VLOOKUP($B15,svod!$B:$F,5,0)</f>
        <v>#N/A</v>
      </c>
    </row>
    <row r="16" spans="1:6" s="1" customFormat="1">
      <c r="A16" s="19">
        <v>10</v>
      </c>
      <c r="B16" s="23" t="s">
        <v>90</v>
      </c>
      <c r="C16" s="19" t="e">
        <f>VLOOKUP($B16,svod!$B:$F,2,0)</f>
        <v>#N/A</v>
      </c>
      <c r="D16" s="19" t="e">
        <f>VLOOKUP($B16,svod!$B:$F,3,0)</f>
        <v>#N/A</v>
      </c>
      <c r="E16" s="19" t="e">
        <f>VLOOKUP($B16,svod!$B:$F,4,0)</f>
        <v>#N/A</v>
      </c>
      <c r="F16" s="19" t="e">
        <f>VLOOKUP($B16,svod!$B:$F,5,0)</f>
        <v>#N/A</v>
      </c>
    </row>
    <row r="17" spans="1:6" s="1" customFormat="1">
      <c r="A17" s="19">
        <v>11</v>
      </c>
      <c r="B17" s="23" t="s">
        <v>91</v>
      </c>
      <c r="C17" s="19" t="e">
        <f>VLOOKUP($B17,svod!$B:$F,2,0)</f>
        <v>#N/A</v>
      </c>
      <c r="D17" s="19" t="e">
        <f>VLOOKUP($B17,svod!$B:$F,3,0)</f>
        <v>#N/A</v>
      </c>
      <c r="E17" s="19" t="e">
        <f>VLOOKUP($B17,svod!$B:$F,4,0)</f>
        <v>#N/A</v>
      </c>
      <c r="F17" s="19" t="e">
        <f>VLOOKUP($B17,svod!$B:$F,5,0)</f>
        <v>#N/A</v>
      </c>
    </row>
    <row r="18" spans="1:6" s="1" customFormat="1">
      <c r="A18" s="19">
        <v>12</v>
      </c>
      <c r="B18" s="23" t="s">
        <v>57</v>
      </c>
      <c r="C18" s="19" t="e">
        <f>VLOOKUP($B18,svod!$B:$F,2,0)</f>
        <v>#N/A</v>
      </c>
      <c r="D18" s="19" t="e">
        <f>VLOOKUP($B18,svod!$B:$F,3,0)</f>
        <v>#N/A</v>
      </c>
      <c r="E18" s="19" t="e">
        <f>VLOOKUP($B18,svod!$B:$F,4,0)</f>
        <v>#N/A</v>
      </c>
      <c r="F18" s="19" t="e">
        <f>VLOOKUP($B18,svod!$B:$F,5,0)</f>
        <v>#N/A</v>
      </c>
    </row>
    <row r="19" spans="1:6" ht="18">
      <c r="A19" s="14"/>
      <c r="B19" s="15" t="s">
        <v>72</v>
      </c>
      <c r="C19" s="14" t="e">
        <f>SUM(C20:C24)</f>
        <v>#N/A</v>
      </c>
      <c r="D19" s="14" t="e">
        <f t="shared" ref="D19:F19" si="3">SUM(D20:D24)</f>
        <v>#N/A</v>
      </c>
      <c r="E19" s="14" t="e">
        <f t="shared" si="3"/>
        <v>#N/A</v>
      </c>
      <c r="F19" s="14" t="e">
        <f t="shared" si="3"/>
        <v>#N/A</v>
      </c>
    </row>
    <row r="20" spans="1:6">
      <c r="A20" s="19">
        <v>13</v>
      </c>
      <c r="B20" s="20" t="s">
        <v>30</v>
      </c>
      <c r="C20" s="19" t="e">
        <f>VLOOKUP($B20,svod!$B:$F,2,0)</f>
        <v>#N/A</v>
      </c>
      <c r="D20" s="19" t="e">
        <f>VLOOKUP($B20,svod!$B:$F,3,0)</f>
        <v>#N/A</v>
      </c>
      <c r="E20" s="19" t="e">
        <f>VLOOKUP($B20,svod!$B:$F,4,0)</f>
        <v>#N/A</v>
      </c>
      <c r="F20" s="19" t="e">
        <f>VLOOKUP($B20,svod!$B:$F,5,0)</f>
        <v>#N/A</v>
      </c>
    </row>
    <row r="21" spans="1:6" s="1" customFormat="1">
      <c r="A21" s="19">
        <v>14</v>
      </c>
      <c r="B21" s="20" t="s">
        <v>92</v>
      </c>
      <c r="C21" s="19" t="e">
        <f>VLOOKUP($B21,svod!$B:$F,2,0)</f>
        <v>#N/A</v>
      </c>
      <c r="D21" s="19" t="e">
        <f>VLOOKUP($B21,svod!$B:$F,3,0)</f>
        <v>#N/A</v>
      </c>
      <c r="E21" s="19" t="e">
        <f>VLOOKUP($B21,svod!$B:$F,4,0)</f>
        <v>#N/A</v>
      </c>
      <c r="F21" s="19" t="e">
        <f>VLOOKUP($B21,svod!$B:$F,5,0)</f>
        <v>#N/A</v>
      </c>
    </row>
    <row r="22" spans="1:6">
      <c r="A22" s="19">
        <v>15</v>
      </c>
      <c r="B22" s="20" t="s">
        <v>47</v>
      </c>
      <c r="C22" s="19" t="e">
        <f>VLOOKUP($B22,svod!$B:$F,2,0)</f>
        <v>#N/A</v>
      </c>
      <c r="D22" s="19" t="e">
        <f>VLOOKUP($B22,svod!$B:$F,3,0)</f>
        <v>#N/A</v>
      </c>
      <c r="E22" s="19" t="e">
        <f>VLOOKUP($B22,svod!$B:$F,4,0)</f>
        <v>#N/A</v>
      </c>
      <c r="F22" s="19" t="e">
        <f>VLOOKUP($B22,svod!$B:$F,5,0)</f>
        <v>#N/A</v>
      </c>
    </row>
    <row r="23" spans="1:6">
      <c r="A23" s="19">
        <v>16</v>
      </c>
      <c r="B23" s="20" t="s">
        <v>53</v>
      </c>
      <c r="C23" s="19" t="e">
        <f>VLOOKUP($B23,svod!$B:$F,2,0)</f>
        <v>#N/A</v>
      </c>
      <c r="D23" s="19" t="e">
        <f>VLOOKUP($B23,svod!$B:$F,3,0)</f>
        <v>#N/A</v>
      </c>
      <c r="E23" s="19" t="e">
        <f>VLOOKUP($B23,svod!$B:$F,4,0)</f>
        <v>#N/A</v>
      </c>
      <c r="F23" s="19" t="e">
        <f>VLOOKUP($B23,svod!$B:$F,5,0)</f>
        <v>#N/A</v>
      </c>
    </row>
    <row r="24" spans="1:6">
      <c r="A24" s="19">
        <v>17</v>
      </c>
      <c r="B24" s="20" t="s">
        <v>40</v>
      </c>
      <c r="C24" s="19" t="e">
        <f>VLOOKUP($B24,svod!$B:$F,2,0)</f>
        <v>#N/A</v>
      </c>
      <c r="D24" s="19" t="e">
        <f>VLOOKUP($B24,svod!$B:$F,3,0)</f>
        <v>#N/A</v>
      </c>
      <c r="E24" s="19" t="e">
        <f>VLOOKUP($B24,svod!$B:$F,4,0)</f>
        <v>#N/A</v>
      </c>
      <c r="F24" s="19" t="e">
        <f>VLOOKUP($B24,svod!$B:$F,5,0)</f>
        <v>#N/A</v>
      </c>
    </row>
    <row r="25" spans="1:6" ht="18">
      <c r="A25" s="14"/>
      <c r="B25" s="15" t="s">
        <v>73</v>
      </c>
      <c r="C25" s="14" t="e">
        <f>SUM(C26:C28)</f>
        <v>#N/A</v>
      </c>
      <c r="D25" s="14" t="e">
        <f t="shared" ref="D25:F25" si="4">SUM(D26:D28)</f>
        <v>#N/A</v>
      </c>
      <c r="E25" s="14" t="e">
        <f t="shared" si="4"/>
        <v>#N/A</v>
      </c>
      <c r="F25" s="14" t="e">
        <f t="shared" si="4"/>
        <v>#N/A</v>
      </c>
    </row>
    <row r="26" spans="1:6">
      <c r="A26" s="19">
        <v>18</v>
      </c>
      <c r="B26" s="20" t="s">
        <v>18</v>
      </c>
      <c r="C26" s="19" t="e">
        <f>VLOOKUP($B26,svod!$B:$F,2,0)</f>
        <v>#N/A</v>
      </c>
      <c r="D26" s="19" t="e">
        <f>VLOOKUP($B26,svod!$B:$F,3,0)</f>
        <v>#N/A</v>
      </c>
      <c r="E26" s="19" t="e">
        <f>VLOOKUP($B26,svod!$B:$F,4,0)</f>
        <v>#N/A</v>
      </c>
      <c r="F26" s="19" t="e">
        <f>VLOOKUP($B26,svod!$B:$F,5,0)</f>
        <v>#N/A</v>
      </c>
    </row>
    <row r="27" spans="1:6">
      <c r="A27" s="19">
        <v>19</v>
      </c>
      <c r="B27" s="20" t="s">
        <v>25</v>
      </c>
      <c r="C27" s="19" t="e">
        <f>VLOOKUP($B27,svod!$B:$F,2,0)</f>
        <v>#N/A</v>
      </c>
      <c r="D27" s="19" t="e">
        <f>VLOOKUP($B27,svod!$B:$F,3,0)</f>
        <v>#N/A</v>
      </c>
      <c r="E27" s="19" t="e">
        <f>VLOOKUP($B27,svod!$B:$F,4,0)</f>
        <v>#N/A</v>
      </c>
      <c r="F27" s="19" t="e">
        <f>VLOOKUP($B27,svod!$B:$F,5,0)</f>
        <v>#N/A</v>
      </c>
    </row>
    <row r="28" spans="1:6">
      <c r="A28" s="19">
        <v>20</v>
      </c>
      <c r="B28" s="20" t="s">
        <v>36</v>
      </c>
      <c r="C28" s="19" t="e">
        <f>VLOOKUP($B28,svod!$B:$F,2,0)</f>
        <v>#N/A</v>
      </c>
      <c r="D28" s="19" t="e">
        <f>VLOOKUP($B28,svod!$B:$F,3,0)</f>
        <v>#N/A</v>
      </c>
      <c r="E28" s="19" t="e">
        <f>VLOOKUP($B28,svod!$B:$F,4,0)</f>
        <v>#N/A</v>
      </c>
      <c r="F28" s="19" t="e">
        <f>VLOOKUP($B28,svod!$B:$F,5,0)</f>
        <v>#N/A</v>
      </c>
    </row>
    <row r="29" spans="1:6" ht="18">
      <c r="A29" s="14"/>
      <c r="B29" s="15" t="s">
        <v>74</v>
      </c>
      <c r="C29" s="25" t="e">
        <f>SUM(C30:C36)</f>
        <v>#N/A</v>
      </c>
      <c r="D29" s="25" t="e">
        <f>SUM(D30:D36)</f>
        <v>#N/A</v>
      </c>
      <c r="E29" s="25" t="e">
        <f>SUM(E30:E36)</f>
        <v>#N/A</v>
      </c>
      <c r="F29" s="25" t="e">
        <f>SUM(F30:F36)</f>
        <v>#N/A</v>
      </c>
    </row>
    <row r="30" spans="1:6" s="1" customFormat="1">
      <c r="A30" s="19">
        <v>21</v>
      </c>
      <c r="B30" s="20" t="s">
        <v>51</v>
      </c>
      <c r="C30" s="19" t="e">
        <f>VLOOKUP($B30,svod!$B:$F,2,0)</f>
        <v>#N/A</v>
      </c>
      <c r="D30" s="19" t="e">
        <f>VLOOKUP($B30,svod!$B:$F,3,0)</f>
        <v>#N/A</v>
      </c>
      <c r="E30" s="19" t="e">
        <f>VLOOKUP($B30,svod!$B:$F,4,0)</f>
        <v>#N/A</v>
      </c>
      <c r="F30" s="19" t="e">
        <f>VLOOKUP($B30,svod!$B:$F,5,0)</f>
        <v>#N/A</v>
      </c>
    </row>
    <row r="31" spans="1:6">
      <c r="A31" s="19">
        <v>22</v>
      </c>
      <c r="B31" s="20" t="s">
        <v>33</v>
      </c>
      <c r="C31" s="19" t="e">
        <f>VLOOKUP($B31,svod!$B:$F,2,0)</f>
        <v>#N/A</v>
      </c>
      <c r="D31" s="19" t="e">
        <f>VLOOKUP($B31,svod!$B:$F,3,0)</f>
        <v>#N/A</v>
      </c>
      <c r="E31" s="19" t="e">
        <f>VLOOKUP($B31,svod!$B:$F,4,0)</f>
        <v>#N/A</v>
      </c>
      <c r="F31" s="19" t="e">
        <f>VLOOKUP($B31,svod!$B:$F,5,0)</f>
        <v>#N/A</v>
      </c>
    </row>
    <row r="32" spans="1:6" s="1" customFormat="1">
      <c r="A32" s="19">
        <v>23</v>
      </c>
      <c r="B32" s="20" t="s">
        <v>112</v>
      </c>
      <c r="C32" s="19" t="e">
        <f>VLOOKUP($B32,svod!$B:$F,2,0)</f>
        <v>#N/A</v>
      </c>
      <c r="D32" s="19" t="e">
        <f>VLOOKUP($B32,svod!$B:$F,3,0)</f>
        <v>#N/A</v>
      </c>
      <c r="E32" s="19" t="e">
        <f>VLOOKUP($B32,svod!$B:$F,4,0)</f>
        <v>#N/A</v>
      </c>
      <c r="F32" s="19" t="e">
        <f>VLOOKUP($B32,svod!$B:$F,5,0)</f>
        <v>#N/A</v>
      </c>
    </row>
    <row r="33" spans="1:6">
      <c r="A33" s="19">
        <v>24</v>
      </c>
      <c r="B33" s="20" t="s">
        <v>55</v>
      </c>
      <c r="C33" s="19" t="e">
        <f>VLOOKUP($B33,svod!$B:$F,2,0)</f>
        <v>#N/A</v>
      </c>
      <c r="D33" s="19" t="e">
        <f>VLOOKUP($B33,svod!$B:$F,3,0)</f>
        <v>#N/A</v>
      </c>
      <c r="E33" s="19" t="e">
        <f>VLOOKUP($B33,svod!$B:$F,4,0)</f>
        <v>#N/A</v>
      </c>
      <c r="F33" s="19" t="e">
        <f>VLOOKUP($B33,svod!$B:$F,5,0)</f>
        <v>#N/A</v>
      </c>
    </row>
    <row r="34" spans="1:6">
      <c r="A34" s="19">
        <v>25</v>
      </c>
      <c r="B34" s="20" t="s">
        <v>32</v>
      </c>
      <c r="C34" s="19" t="e">
        <f>VLOOKUP($B34,svod!$B:$F,2,0)</f>
        <v>#N/A</v>
      </c>
      <c r="D34" s="19" t="e">
        <f>VLOOKUP($B34,svod!$B:$F,3,0)</f>
        <v>#N/A</v>
      </c>
      <c r="E34" s="19" t="e">
        <f>VLOOKUP($B34,svod!$B:$F,4,0)</f>
        <v>#N/A</v>
      </c>
      <c r="F34" s="19" t="e">
        <f>VLOOKUP($B34,svod!$B:$F,5,0)</f>
        <v>#N/A</v>
      </c>
    </row>
    <row r="35" spans="1:6">
      <c r="A35" s="19">
        <v>26</v>
      </c>
      <c r="B35" s="20" t="s">
        <v>17</v>
      </c>
      <c r="C35" s="19" t="e">
        <f>VLOOKUP($B35,svod!$B:$F,2,0)</f>
        <v>#N/A</v>
      </c>
      <c r="D35" s="19" t="e">
        <f>VLOOKUP($B35,svod!$B:$F,3,0)</f>
        <v>#N/A</v>
      </c>
      <c r="E35" s="19" t="e">
        <f>VLOOKUP($B35,svod!$B:$F,4,0)</f>
        <v>#N/A</v>
      </c>
      <c r="F35" s="19" t="e">
        <f>VLOOKUP($B35,svod!$B:$F,5,0)</f>
        <v>#N/A</v>
      </c>
    </row>
    <row r="36" spans="1:6">
      <c r="A36" s="19">
        <v>27</v>
      </c>
      <c r="B36" s="20" t="s">
        <v>39</v>
      </c>
      <c r="C36" s="19" t="e">
        <f>VLOOKUP($B36,svod!$B:$F,2,0)</f>
        <v>#N/A</v>
      </c>
      <c r="D36" s="19" t="e">
        <f>VLOOKUP($B36,svod!$B:$F,3,0)</f>
        <v>#N/A</v>
      </c>
      <c r="E36" s="19" t="e">
        <f>VLOOKUP($B36,svod!$B:$F,4,0)</f>
        <v>#N/A</v>
      </c>
      <c r="F36" s="19" t="e">
        <f>VLOOKUP($B36,svod!$B:$F,5,0)</f>
        <v>#N/A</v>
      </c>
    </row>
    <row r="37" spans="1:6" ht="36">
      <c r="A37" s="14"/>
      <c r="B37" s="15" t="s">
        <v>75</v>
      </c>
      <c r="C37" s="25" t="e">
        <f>SUM(C38:C40)</f>
        <v>#N/A</v>
      </c>
      <c r="D37" s="25" t="e">
        <f t="shared" ref="D37:F37" si="5">SUM(D38:D40)</f>
        <v>#N/A</v>
      </c>
      <c r="E37" s="25" t="e">
        <f t="shared" si="5"/>
        <v>#N/A</v>
      </c>
      <c r="F37" s="25" t="e">
        <f t="shared" si="5"/>
        <v>#N/A</v>
      </c>
    </row>
    <row r="38" spans="1:6">
      <c r="A38" s="19">
        <v>28</v>
      </c>
      <c r="B38" s="20" t="s">
        <v>15</v>
      </c>
      <c r="C38" s="19" t="e">
        <f>VLOOKUP($B38,svod!$B:$F,2,0)</f>
        <v>#N/A</v>
      </c>
      <c r="D38" s="19" t="e">
        <f>VLOOKUP($B38,svod!$B:$F,3,0)</f>
        <v>#N/A</v>
      </c>
      <c r="E38" s="19" t="e">
        <f>VLOOKUP($B38,svod!$B:$F,4,0)</f>
        <v>#N/A</v>
      </c>
      <c r="F38" s="19" t="e">
        <f>VLOOKUP($B38,svod!$B:$F,5,0)</f>
        <v>#N/A</v>
      </c>
    </row>
    <row r="39" spans="1:6">
      <c r="A39" s="19">
        <v>29</v>
      </c>
      <c r="B39" s="20" t="s">
        <v>45</v>
      </c>
      <c r="C39" s="19" t="e">
        <f>VLOOKUP($B39,svod!$B:$F,2,0)</f>
        <v>#N/A</v>
      </c>
      <c r="D39" s="19" t="e">
        <f>VLOOKUP($B39,svod!$B:$F,3,0)</f>
        <v>#N/A</v>
      </c>
      <c r="E39" s="19" t="e">
        <f>VLOOKUP($B39,svod!$B:$F,4,0)</f>
        <v>#N/A</v>
      </c>
      <c r="F39" s="19" t="e">
        <f>VLOOKUP($B39,svod!$B:$F,5,0)</f>
        <v>#N/A</v>
      </c>
    </row>
    <row r="40" spans="1:6">
      <c r="A40" s="19">
        <v>30</v>
      </c>
      <c r="B40" s="20" t="s">
        <v>56</v>
      </c>
      <c r="C40" s="19" t="e">
        <f>VLOOKUP($B40,svod!$B:$F,2,0)</f>
        <v>#N/A</v>
      </c>
      <c r="D40" s="19" t="e">
        <f>VLOOKUP($B40,svod!$B:$F,3,0)</f>
        <v>#N/A</v>
      </c>
      <c r="E40" s="19" t="e">
        <f>VLOOKUP($B40,svod!$B:$F,4,0)</f>
        <v>#N/A</v>
      </c>
      <c r="F40" s="19" t="e">
        <f>VLOOKUP($B40,svod!$B:$F,5,0)</f>
        <v>#N/A</v>
      </c>
    </row>
    <row r="41" spans="1:6" ht="18">
      <c r="A41" s="14"/>
      <c r="B41" s="15" t="s">
        <v>76</v>
      </c>
      <c r="C41" s="14" t="e">
        <f>SUM(C42:C44)</f>
        <v>#N/A</v>
      </c>
      <c r="D41" s="14" t="e">
        <f t="shared" ref="D41:F41" si="6">SUM(D42:D44)</f>
        <v>#N/A</v>
      </c>
      <c r="E41" s="14" t="e">
        <f t="shared" si="6"/>
        <v>#N/A</v>
      </c>
      <c r="F41" s="14" t="e">
        <f t="shared" si="6"/>
        <v>#N/A</v>
      </c>
    </row>
    <row r="42" spans="1:6">
      <c r="A42" s="19">
        <v>31</v>
      </c>
      <c r="B42" s="20" t="s">
        <v>37</v>
      </c>
      <c r="C42" s="19" t="e">
        <f>VLOOKUP($B42,svod!$B:$F,2,0)</f>
        <v>#N/A</v>
      </c>
      <c r="D42" s="19" t="e">
        <f>VLOOKUP($B42,svod!$B:$F,3,0)</f>
        <v>#N/A</v>
      </c>
      <c r="E42" s="19" t="e">
        <f>VLOOKUP($B42,svod!$B:$F,4,0)</f>
        <v>#N/A</v>
      </c>
      <c r="F42" s="19" t="e">
        <f>VLOOKUP($B42,svod!$B:$F,5,0)</f>
        <v>#N/A</v>
      </c>
    </row>
    <row r="43" spans="1:6">
      <c r="A43" s="19">
        <v>32</v>
      </c>
      <c r="B43" s="20" t="s">
        <v>38</v>
      </c>
      <c r="C43" s="19" t="e">
        <f>VLOOKUP($B43,svod!$B:$F,2,0)</f>
        <v>#N/A</v>
      </c>
      <c r="D43" s="19" t="e">
        <f>VLOOKUP($B43,svod!$B:$F,3,0)</f>
        <v>#N/A</v>
      </c>
      <c r="E43" s="19" t="e">
        <f>VLOOKUP($B43,svod!$B:$F,4,0)</f>
        <v>#N/A</v>
      </c>
      <c r="F43" s="19" t="e">
        <f>VLOOKUP($B43,svod!$B:$F,5,0)</f>
        <v>#N/A</v>
      </c>
    </row>
    <row r="44" spans="1:6">
      <c r="A44" s="19">
        <v>33</v>
      </c>
      <c r="B44" s="20" t="s">
        <v>44</v>
      </c>
      <c r="C44" s="19" t="e">
        <f>VLOOKUP($B44,svod!$B:$F,2,0)</f>
        <v>#N/A</v>
      </c>
      <c r="D44" s="19" t="e">
        <f>VLOOKUP($B44,svod!$B:$F,3,0)</f>
        <v>#N/A</v>
      </c>
      <c r="E44" s="19" t="e">
        <f>VLOOKUP($B44,svod!$B:$F,4,0)</f>
        <v>#N/A</v>
      </c>
      <c r="F44" s="19" t="e">
        <f>VLOOKUP($B44,svod!$B:$F,5,0)</f>
        <v>#N/A</v>
      </c>
    </row>
    <row r="45" spans="1:6" ht="18">
      <c r="A45" s="14"/>
      <c r="B45" s="15" t="s">
        <v>77</v>
      </c>
      <c r="C45" s="14" t="e">
        <f>SUM(C46:C46)</f>
        <v>#N/A</v>
      </c>
      <c r="D45" s="14" t="e">
        <f>SUM(D46:D46)</f>
        <v>#N/A</v>
      </c>
      <c r="E45" s="14" t="e">
        <f>SUM(E46:E46)</f>
        <v>#N/A</v>
      </c>
      <c r="F45" s="14" t="e">
        <f>SUM(F46:F46)</f>
        <v>#N/A</v>
      </c>
    </row>
    <row r="46" spans="1:6">
      <c r="A46" s="19">
        <v>34</v>
      </c>
      <c r="B46" s="20" t="s">
        <v>34</v>
      </c>
      <c r="C46" s="19" t="e">
        <f>VLOOKUP($B46,svod!$B:$F,2,0)</f>
        <v>#N/A</v>
      </c>
      <c r="D46" s="19" t="e">
        <f>VLOOKUP($B46,svod!$B:$F,3,0)</f>
        <v>#N/A</v>
      </c>
      <c r="E46" s="19" t="e">
        <f>VLOOKUP($B46,svod!$B:$F,4,0)</f>
        <v>#N/A</v>
      </c>
      <c r="F46" s="19" t="e">
        <f>VLOOKUP($B46,svod!$B:$F,5,0)</f>
        <v>#N/A</v>
      </c>
    </row>
    <row r="47" spans="1:6" ht="18">
      <c r="A47" s="14"/>
      <c r="B47" s="15" t="s">
        <v>78</v>
      </c>
      <c r="C47" s="14" t="e">
        <f>SUM(C48)</f>
        <v>#N/A</v>
      </c>
      <c r="D47" s="14" t="e">
        <f t="shared" ref="D47:F47" si="7">SUM(D48)</f>
        <v>#N/A</v>
      </c>
      <c r="E47" s="14" t="e">
        <f t="shared" si="7"/>
        <v>#N/A</v>
      </c>
      <c r="F47" s="14" t="e">
        <f t="shared" si="7"/>
        <v>#N/A</v>
      </c>
    </row>
    <row r="48" spans="1:6">
      <c r="A48" s="19">
        <v>35</v>
      </c>
      <c r="B48" s="20" t="s">
        <v>11</v>
      </c>
      <c r="C48" s="19" t="e">
        <f>VLOOKUP($B48,svod!$B:$F,2,0)</f>
        <v>#N/A</v>
      </c>
      <c r="D48" s="19" t="e">
        <f>VLOOKUP($B48,svod!$B:$F,3,0)</f>
        <v>#N/A</v>
      </c>
      <c r="E48" s="19" t="e">
        <f>VLOOKUP($B48,svod!$B:$F,4,0)</f>
        <v>#N/A</v>
      </c>
      <c r="F48" s="19" t="e">
        <f>VLOOKUP($B48,svod!$B:$F,5,0)</f>
        <v>#N/A</v>
      </c>
    </row>
    <row r="49" spans="1:6" ht="18">
      <c r="A49" s="14"/>
      <c r="B49" s="15" t="s">
        <v>79</v>
      </c>
      <c r="C49" s="14" t="e">
        <f>SUM(C50)</f>
        <v>#N/A</v>
      </c>
      <c r="D49" s="14" t="e">
        <f t="shared" ref="D49:F49" si="8">SUM(D50)</f>
        <v>#N/A</v>
      </c>
      <c r="E49" s="14" t="e">
        <f t="shared" si="8"/>
        <v>#N/A</v>
      </c>
      <c r="F49" s="14" t="e">
        <f t="shared" si="8"/>
        <v>#N/A</v>
      </c>
    </row>
    <row r="50" spans="1:6">
      <c r="A50" s="19">
        <v>36</v>
      </c>
      <c r="B50" s="20" t="s">
        <v>28</v>
      </c>
      <c r="C50" s="19" t="e">
        <f>VLOOKUP($B50,svod!$B:$F,2,0)</f>
        <v>#N/A</v>
      </c>
      <c r="D50" s="19" t="e">
        <f>VLOOKUP($B50,svod!$B:$F,3,0)</f>
        <v>#N/A</v>
      </c>
      <c r="E50" s="19" t="e">
        <f>VLOOKUP($B50,svod!$B:$F,4,0)</f>
        <v>#N/A</v>
      </c>
      <c r="F50" s="19" t="e">
        <f>VLOOKUP($B50,svod!$B:$F,5,0)</f>
        <v>#N/A</v>
      </c>
    </row>
    <row r="51" spans="1:6" ht="18">
      <c r="A51" s="14"/>
      <c r="B51" s="15" t="s">
        <v>80</v>
      </c>
      <c r="C51" s="25" t="e">
        <f>SUM(C52:C60)</f>
        <v>#N/A</v>
      </c>
      <c r="D51" s="25" t="e">
        <f t="shared" ref="D51:F51" si="9">SUM(D52:D60)</f>
        <v>#N/A</v>
      </c>
      <c r="E51" s="25" t="e">
        <f t="shared" si="9"/>
        <v>#N/A</v>
      </c>
      <c r="F51" s="25" t="e">
        <f t="shared" si="9"/>
        <v>#N/A</v>
      </c>
    </row>
    <row r="52" spans="1:6">
      <c r="A52" s="19">
        <v>37</v>
      </c>
      <c r="B52" s="20" t="s">
        <v>13</v>
      </c>
      <c r="C52" s="19" t="e">
        <f>VLOOKUP($B52,svod!$B:$F,2,0)</f>
        <v>#N/A</v>
      </c>
      <c r="D52" s="19" t="e">
        <f>VLOOKUP($B52,svod!$B:$F,3,0)</f>
        <v>#N/A</v>
      </c>
      <c r="E52" s="19" t="e">
        <f>VLOOKUP($B52,svod!$B:$F,4,0)</f>
        <v>#N/A</v>
      </c>
      <c r="F52" s="19" t="e">
        <f>VLOOKUP($B52,svod!$B:$F,5,0)</f>
        <v>#N/A</v>
      </c>
    </row>
    <row r="53" spans="1:6">
      <c r="A53" s="19">
        <v>38</v>
      </c>
      <c r="B53" s="20" t="s">
        <v>27</v>
      </c>
      <c r="C53" s="19" t="e">
        <f>VLOOKUP($B53,svod!$B:$F,2,0)</f>
        <v>#N/A</v>
      </c>
      <c r="D53" s="19" t="e">
        <f>VLOOKUP($B53,svod!$B:$F,3,0)</f>
        <v>#N/A</v>
      </c>
      <c r="E53" s="19" t="e">
        <f>VLOOKUP($B53,svod!$B:$F,4,0)</f>
        <v>#N/A</v>
      </c>
      <c r="F53" s="19" t="e">
        <f>VLOOKUP($B53,svod!$B:$F,5,0)</f>
        <v>#N/A</v>
      </c>
    </row>
    <row r="54" spans="1:6" s="1" customFormat="1" ht="30">
      <c r="A54" s="19">
        <v>39</v>
      </c>
      <c r="B54" s="20" t="s">
        <v>93</v>
      </c>
      <c r="C54" s="19" t="e">
        <f>VLOOKUP($B54,svod!$B:$F,2,0)</f>
        <v>#N/A</v>
      </c>
      <c r="D54" s="19" t="e">
        <f>VLOOKUP($B54,svod!$B:$F,3,0)</f>
        <v>#N/A</v>
      </c>
      <c r="E54" s="19" t="e">
        <f>VLOOKUP($B54,svod!$B:$F,4,0)</f>
        <v>#N/A</v>
      </c>
      <c r="F54" s="19" t="e">
        <f>VLOOKUP($B54,svod!$B:$F,5,0)</f>
        <v>#N/A</v>
      </c>
    </row>
    <row r="55" spans="1:6" s="1" customFormat="1">
      <c r="A55" s="19">
        <v>40</v>
      </c>
      <c r="B55" s="20" t="s">
        <v>94</v>
      </c>
      <c r="C55" s="19" t="e">
        <f>VLOOKUP($B55,svod!$B:$F,2,0)</f>
        <v>#N/A</v>
      </c>
      <c r="D55" s="19" t="e">
        <f>VLOOKUP($B55,svod!$B:$F,3,0)</f>
        <v>#N/A</v>
      </c>
      <c r="E55" s="19" t="e">
        <f>VLOOKUP($B55,svod!$B:$F,4,0)</f>
        <v>#N/A</v>
      </c>
      <c r="F55" s="19" t="e">
        <f>VLOOKUP($B55,svod!$B:$F,5,0)</f>
        <v>#N/A</v>
      </c>
    </row>
    <row r="56" spans="1:6" s="1" customFormat="1">
      <c r="A56" s="19">
        <v>41</v>
      </c>
      <c r="B56" s="20" t="s">
        <v>115</v>
      </c>
      <c r="C56" s="19" t="e">
        <f>VLOOKUP($B56,svod!$B:$F,2,0)</f>
        <v>#N/A</v>
      </c>
      <c r="D56" s="19" t="e">
        <f>VLOOKUP($B56,svod!$B:$F,3,0)</f>
        <v>#N/A</v>
      </c>
      <c r="E56" s="19" t="e">
        <f>VLOOKUP($B56,svod!$B:$F,4,0)</f>
        <v>#N/A</v>
      </c>
      <c r="F56" s="19" t="e">
        <f>VLOOKUP($B56,svod!$B:$F,5,0)</f>
        <v>#N/A</v>
      </c>
    </row>
    <row r="57" spans="1:6" s="1" customFormat="1" ht="30">
      <c r="A57" s="19">
        <v>42</v>
      </c>
      <c r="B57" s="20" t="s">
        <v>114</v>
      </c>
      <c r="C57" s="19" t="e">
        <f>VLOOKUP($B57,svod!$B:$F,2,0)</f>
        <v>#N/A</v>
      </c>
      <c r="D57" s="19" t="e">
        <f>VLOOKUP($B57,svod!$B:$F,3,0)</f>
        <v>#N/A</v>
      </c>
      <c r="E57" s="19" t="e">
        <f>VLOOKUP($B57,svod!$B:$F,4,0)</f>
        <v>#N/A</v>
      </c>
      <c r="F57" s="19" t="e">
        <f>VLOOKUP($B57,svod!$B:$F,5,0)</f>
        <v>#N/A</v>
      </c>
    </row>
    <row r="58" spans="1:6" s="1" customFormat="1" ht="30">
      <c r="A58" s="19">
        <v>43</v>
      </c>
      <c r="B58" s="20" t="s">
        <v>116</v>
      </c>
      <c r="C58" s="19" t="e">
        <f>VLOOKUP($B58,svod!$B:$F,2,0)</f>
        <v>#N/A</v>
      </c>
      <c r="D58" s="19" t="e">
        <f>VLOOKUP($B58,svod!$B:$F,3,0)</f>
        <v>#N/A</v>
      </c>
      <c r="E58" s="19" t="e">
        <f>VLOOKUP($B58,svod!$B:$F,4,0)</f>
        <v>#N/A</v>
      </c>
      <c r="F58" s="19" t="e">
        <f>VLOOKUP($B58,svod!$B:$F,5,0)</f>
        <v>#N/A</v>
      </c>
    </row>
    <row r="59" spans="1:6" s="1" customFormat="1">
      <c r="A59" s="19">
        <v>44</v>
      </c>
      <c r="B59" s="20" t="s">
        <v>95</v>
      </c>
      <c r="C59" s="19" t="e">
        <f>VLOOKUP($B59,svod!$B:$F,2,0)</f>
        <v>#N/A</v>
      </c>
      <c r="D59" s="19" t="e">
        <f>VLOOKUP($B59,svod!$B:$F,3,0)</f>
        <v>#N/A</v>
      </c>
      <c r="E59" s="19" t="e">
        <f>VLOOKUP($B59,svod!$B:$F,4,0)</f>
        <v>#N/A</v>
      </c>
      <c r="F59" s="19" t="e">
        <f>VLOOKUP($B59,svod!$B:$F,5,0)</f>
        <v>#N/A</v>
      </c>
    </row>
    <row r="60" spans="1:6">
      <c r="A60" s="19">
        <v>45</v>
      </c>
      <c r="B60" s="20" t="s">
        <v>58</v>
      </c>
      <c r="C60" s="19" t="e">
        <f>VLOOKUP($B60,svod!$B:$F,2,0)</f>
        <v>#N/A</v>
      </c>
      <c r="D60" s="19" t="e">
        <f>VLOOKUP($B60,svod!$B:$F,3,0)</f>
        <v>#N/A</v>
      </c>
      <c r="E60" s="19" t="e">
        <f>VLOOKUP($B60,svod!$B:$F,4,0)</f>
        <v>#N/A</v>
      </c>
      <c r="F60" s="19" t="e">
        <f>VLOOKUP($B60,svod!$B:$F,5,0)</f>
        <v>#N/A</v>
      </c>
    </row>
    <row r="61" spans="1:6" ht="18">
      <c r="A61" s="14"/>
      <c r="B61" s="15" t="s">
        <v>81</v>
      </c>
      <c r="C61" s="25" t="e">
        <f>SUM(C62:C64)</f>
        <v>#N/A</v>
      </c>
      <c r="D61" s="25" t="e">
        <f t="shared" ref="D61:F61" si="10">SUM(D62:D64)</f>
        <v>#N/A</v>
      </c>
      <c r="E61" s="25" t="e">
        <f t="shared" si="10"/>
        <v>#N/A</v>
      </c>
      <c r="F61" s="25" t="e">
        <f t="shared" si="10"/>
        <v>#N/A</v>
      </c>
    </row>
    <row r="62" spans="1:6">
      <c r="A62" s="19">
        <v>46</v>
      </c>
      <c r="B62" s="20" t="s">
        <v>21</v>
      </c>
      <c r="C62" s="19" t="e">
        <f>VLOOKUP($B62,svod!$B:$F,2,0)</f>
        <v>#N/A</v>
      </c>
      <c r="D62" s="19" t="e">
        <f>VLOOKUP($B62,svod!$B:$F,3,0)</f>
        <v>#N/A</v>
      </c>
      <c r="E62" s="19" t="e">
        <f>VLOOKUP($B62,svod!$B:$F,4,0)</f>
        <v>#N/A</v>
      </c>
      <c r="F62" s="19" t="e">
        <f>VLOOKUP($B62,svod!$B:$F,5,0)</f>
        <v>#N/A</v>
      </c>
    </row>
    <row r="63" spans="1:6">
      <c r="A63" s="19">
        <v>47</v>
      </c>
      <c r="B63" s="20" t="s">
        <v>43</v>
      </c>
      <c r="C63" s="19" t="e">
        <f>VLOOKUP($B63,svod!$B:$F,2,0)</f>
        <v>#N/A</v>
      </c>
      <c r="D63" s="19" t="e">
        <f>VLOOKUP($B63,svod!$B:$F,3,0)</f>
        <v>#N/A</v>
      </c>
      <c r="E63" s="19" t="e">
        <f>VLOOKUP($B63,svod!$B:$F,4,0)</f>
        <v>#N/A</v>
      </c>
      <c r="F63" s="19" t="e">
        <f>VLOOKUP($B63,svod!$B:$F,5,0)</f>
        <v>#N/A</v>
      </c>
    </row>
    <row r="64" spans="1:6">
      <c r="A64" s="19">
        <v>48</v>
      </c>
      <c r="B64" s="20" t="s">
        <v>22</v>
      </c>
      <c r="C64" s="19" t="e">
        <f>VLOOKUP($B64,svod!$B:$F,2,0)</f>
        <v>#N/A</v>
      </c>
      <c r="D64" s="19" t="e">
        <f>VLOOKUP($B64,svod!$B:$F,3,0)</f>
        <v>#N/A</v>
      </c>
      <c r="E64" s="19" t="e">
        <f>VLOOKUP($B64,svod!$B:$F,4,0)</f>
        <v>#N/A</v>
      </c>
      <c r="F64" s="19" t="e">
        <f>VLOOKUP($B64,svod!$B:$F,5,0)</f>
        <v>#N/A</v>
      </c>
    </row>
    <row r="65" spans="1:6" ht="18">
      <c r="A65" s="14"/>
      <c r="B65" s="15" t="s">
        <v>82</v>
      </c>
      <c r="C65" s="25" t="e">
        <f>SUM(C66:C67)</f>
        <v>#N/A</v>
      </c>
      <c r="D65" s="25" t="e">
        <f t="shared" ref="D65:F65" si="11">SUM(D66:D67)</f>
        <v>#N/A</v>
      </c>
      <c r="E65" s="25" t="e">
        <f t="shared" si="11"/>
        <v>#N/A</v>
      </c>
      <c r="F65" s="25" t="e">
        <f t="shared" si="11"/>
        <v>#N/A</v>
      </c>
    </row>
    <row r="66" spans="1:6" s="1" customFormat="1">
      <c r="A66" s="19">
        <v>49</v>
      </c>
      <c r="B66" s="20" t="s">
        <v>96</v>
      </c>
      <c r="C66" s="19" t="e">
        <f>VLOOKUP($B66,svod!$B:$F,2,0)</f>
        <v>#N/A</v>
      </c>
      <c r="D66" s="19" t="e">
        <f>VLOOKUP($B66,svod!$B:$F,3,0)</f>
        <v>#N/A</v>
      </c>
      <c r="E66" s="19" t="e">
        <f>VLOOKUP($B66,svod!$B:$F,4,0)</f>
        <v>#N/A</v>
      </c>
      <c r="F66" s="19" t="e">
        <f>VLOOKUP($B66,svod!$B:$F,5,0)</f>
        <v>#N/A</v>
      </c>
    </row>
    <row r="67" spans="1:6">
      <c r="A67" s="19">
        <v>50</v>
      </c>
      <c r="B67" s="20" t="s">
        <v>97</v>
      </c>
      <c r="C67" s="19" t="e">
        <f>VLOOKUP($B67,svod!$B:$F,2,0)</f>
        <v>#N/A</v>
      </c>
      <c r="D67" s="19" t="e">
        <f>VLOOKUP($B67,svod!$B:$F,3,0)</f>
        <v>#N/A</v>
      </c>
      <c r="E67" s="19" t="e">
        <f>VLOOKUP($B67,svod!$B:$F,4,0)</f>
        <v>#N/A</v>
      </c>
      <c r="F67" s="19" t="e">
        <f>VLOOKUP($B67,svod!$B:$F,5,0)</f>
        <v>#N/A</v>
      </c>
    </row>
    <row r="68" spans="1:6" ht="18">
      <c r="A68" s="14"/>
      <c r="B68" s="15" t="s">
        <v>83</v>
      </c>
      <c r="C68" s="25" t="e">
        <f>SUM(C69)</f>
        <v>#N/A</v>
      </c>
      <c r="D68" s="25" t="e">
        <f t="shared" ref="D68:F68" si="12">SUM(D69)</f>
        <v>#N/A</v>
      </c>
      <c r="E68" s="25" t="e">
        <f t="shared" si="12"/>
        <v>#N/A</v>
      </c>
      <c r="F68" s="25" t="e">
        <f t="shared" si="12"/>
        <v>#N/A</v>
      </c>
    </row>
    <row r="69" spans="1:6">
      <c r="A69" s="19">
        <v>51</v>
      </c>
      <c r="B69" s="20" t="s">
        <v>48</v>
      </c>
      <c r="C69" s="19" t="e">
        <f>VLOOKUP($B69,svod!$B:$F,2,0)</f>
        <v>#N/A</v>
      </c>
      <c r="D69" s="19" t="e">
        <f>VLOOKUP($B69,svod!$B:$F,3,0)</f>
        <v>#N/A</v>
      </c>
      <c r="E69" s="19" t="e">
        <f>VLOOKUP($B69,svod!$B:$F,4,0)</f>
        <v>#N/A</v>
      </c>
      <c r="F69" s="19" t="e">
        <f>VLOOKUP($B69,svod!$B:$F,5,0)</f>
        <v>#N/A</v>
      </c>
    </row>
    <row r="70" spans="1:6" ht="18">
      <c r="A70" s="14"/>
      <c r="B70" s="15" t="s">
        <v>84</v>
      </c>
      <c r="C70" s="14" t="e">
        <f>SUM(C71:C72)</f>
        <v>#N/A</v>
      </c>
      <c r="D70" s="14" t="e">
        <f t="shared" ref="D70:F70" si="13">SUM(D71:D72)</f>
        <v>#N/A</v>
      </c>
      <c r="E70" s="14" t="e">
        <f t="shared" si="13"/>
        <v>#N/A</v>
      </c>
      <c r="F70" s="14" t="e">
        <f t="shared" si="13"/>
        <v>#N/A</v>
      </c>
    </row>
    <row r="71" spans="1:6" ht="30">
      <c r="A71" s="19">
        <v>52</v>
      </c>
      <c r="B71" s="20" t="s">
        <v>61</v>
      </c>
      <c r="C71" s="19" t="e">
        <f>VLOOKUP($B71,svod!$B:$F,2,0)</f>
        <v>#N/A</v>
      </c>
      <c r="D71" s="19" t="e">
        <f>VLOOKUP($B71,svod!$B:$F,3,0)</f>
        <v>#N/A</v>
      </c>
      <c r="E71" s="19" t="e">
        <f>VLOOKUP($B71,svod!$B:$F,4,0)</f>
        <v>#N/A</v>
      </c>
      <c r="F71" s="19" t="e">
        <f>VLOOKUP($B71,svod!$B:$F,5,0)</f>
        <v>#N/A</v>
      </c>
    </row>
    <row r="72" spans="1:6" ht="30">
      <c r="A72" s="19">
        <v>53</v>
      </c>
      <c r="B72" s="20" t="s">
        <v>62</v>
      </c>
      <c r="C72" s="19" t="e">
        <f>VLOOKUP($B72,svod!$B:$F,2,0)</f>
        <v>#N/A</v>
      </c>
      <c r="D72" s="19" t="e">
        <f>VLOOKUP($B72,svod!$B:$F,3,0)</f>
        <v>#N/A</v>
      </c>
      <c r="E72" s="19" t="e">
        <f>VLOOKUP($B72,svod!$B:$F,4,0)</f>
        <v>#N/A</v>
      </c>
      <c r="F72" s="19" t="e">
        <f>VLOOKUP($B72,svod!$B:$F,5,0)</f>
        <v>#N/A</v>
      </c>
    </row>
    <row r="73" spans="1:6" ht="18">
      <c r="A73" s="14"/>
      <c r="B73" s="15" t="s">
        <v>85</v>
      </c>
      <c r="C73" s="14" t="e">
        <f>SUM(C74:C78)</f>
        <v>#N/A</v>
      </c>
      <c r="D73" s="14" t="e">
        <f t="shared" ref="D73:F73" si="14">SUM(D74:D78)</f>
        <v>#N/A</v>
      </c>
      <c r="E73" s="14" t="e">
        <f t="shared" si="14"/>
        <v>#N/A</v>
      </c>
      <c r="F73" s="14" t="e">
        <f t="shared" si="14"/>
        <v>#N/A</v>
      </c>
    </row>
    <row r="74" spans="1:6">
      <c r="A74" s="19">
        <v>54</v>
      </c>
      <c r="B74" s="20" t="s">
        <v>16</v>
      </c>
      <c r="C74" s="19" t="e">
        <f>VLOOKUP($B74,svod!$B:$F,2,0)</f>
        <v>#N/A</v>
      </c>
      <c r="D74" s="19" t="e">
        <f>VLOOKUP($B74,svod!$B:$F,3,0)</f>
        <v>#N/A</v>
      </c>
      <c r="E74" s="19" t="e">
        <f>VLOOKUP($B74,svod!$B:$F,4,0)</f>
        <v>#N/A</v>
      </c>
      <c r="F74" s="19" t="e">
        <f>VLOOKUP($B74,svod!$B:$F,5,0)</f>
        <v>#N/A</v>
      </c>
    </row>
    <row r="75" spans="1:6">
      <c r="A75" s="19">
        <v>55</v>
      </c>
      <c r="B75" s="20" t="s">
        <v>26</v>
      </c>
      <c r="C75" s="19" t="e">
        <f>VLOOKUP($B75,svod!$B:$F,2,0)</f>
        <v>#N/A</v>
      </c>
      <c r="D75" s="19" t="e">
        <f>VLOOKUP($B75,svod!$B:$F,3,0)</f>
        <v>#N/A</v>
      </c>
      <c r="E75" s="19" t="e">
        <f>VLOOKUP($B75,svod!$B:$F,4,0)</f>
        <v>#N/A</v>
      </c>
      <c r="F75" s="19" t="e">
        <f>VLOOKUP($B75,svod!$B:$F,5,0)</f>
        <v>#N/A</v>
      </c>
    </row>
    <row r="76" spans="1:6">
      <c r="A76" s="19">
        <v>56</v>
      </c>
      <c r="B76" s="20" t="s">
        <v>31</v>
      </c>
      <c r="C76" s="19" t="e">
        <f>VLOOKUP($B76,svod!$B:$F,2,0)</f>
        <v>#N/A</v>
      </c>
      <c r="D76" s="19" t="e">
        <f>VLOOKUP($B76,svod!$B:$F,3,0)</f>
        <v>#N/A</v>
      </c>
      <c r="E76" s="19" t="e">
        <f>VLOOKUP($B76,svod!$B:$F,4,0)</f>
        <v>#N/A</v>
      </c>
      <c r="F76" s="19" t="e">
        <f>VLOOKUP($B76,svod!$B:$F,5,0)</f>
        <v>#N/A</v>
      </c>
    </row>
    <row r="77" spans="1:6">
      <c r="A77" s="19">
        <v>57</v>
      </c>
      <c r="B77" s="20" t="s">
        <v>35</v>
      </c>
      <c r="C77" s="19" t="e">
        <f>VLOOKUP($B77,svod!$B:$F,2,0)</f>
        <v>#N/A</v>
      </c>
      <c r="D77" s="19" t="e">
        <f>VLOOKUP($B77,svod!$B:$F,3,0)</f>
        <v>#N/A</v>
      </c>
      <c r="E77" s="19" t="e">
        <f>VLOOKUP($B77,svod!$B:$F,4,0)</f>
        <v>#N/A</v>
      </c>
      <c r="F77" s="19" t="e">
        <f>VLOOKUP($B77,svod!$B:$F,5,0)</f>
        <v>#N/A</v>
      </c>
    </row>
    <row r="78" spans="1:6">
      <c r="A78" s="19">
        <v>58</v>
      </c>
      <c r="B78" s="20" t="s">
        <v>46</v>
      </c>
      <c r="C78" s="19" t="e">
        <f>VLOOKUP($B78,svod!$B:$F,2,0)</f>
        <v>#N/A</v>
      </c>
      <c r="D78" s="19" t="e">
        <f>VLOOKUP($B78,svod!$B:$F,3,0)</f>
        <v>#N/A</v>
      </c>
      <c r="E78" s="19" t="e">
        <f>VLOOKUP($B78,svod!$B:$F,4,0)</f>
        <v>#N/A</v>
      </c>
      <c r="F78" s="19" t="e">
        <f>VLOOKUP($B78,svod!$B:$F,5,0)</f>
        <v>#N/A</v>
      </c>
    </row>
    <row r="79" spans="1:6" ht="18">
      <c r="A79" s="14"/>
      <c r="B79" s="15" t="s">
        <v>86</v>
      </c>
      <c r="C79" s="14" t="e">
        <f>SUM(C80:C82)</f>
        <v>#N/A</v>
      </c>
      <c r="D79" s="14" t="e">
        <f t="shared" ref="D79:F79" si="15">SUM(D80:D82)</f>
        <v>#N/A</v>
      </c>
      <c r="E79" s="14" t="e">
        <f t="shared" si="15"/>
        <v>#N/A</v>
      </c>
      <c r="F79" s="14" t="e">
        <f t="shared" si="15"/>
        <v>#N/A</v>
      </c>
    </row>
    <row r="80" spans="1:6">
      <c r="A80" s="19">
        <v>59</v>
      </c>
      <c r="B80" s="20" t="s">
        <v>23</v>
      </c>
      <c r="C80" s="19" t="e">
        <f>VLOOKUP($B80,svod!$B:$F,2,0)</f>
        <v>#N/A</v>
      </c>
      <c r="D80" s="19" t="e">
        <f>VLOOKUP($B80,svod!$B:$F,3,0)</f>
        <v>#N/A</v>
      </c>
      <c r="E80" s="19" t="e">
        <f>VLOOKUP($B80,svod!$B:$F,4,0)</f>
        <v>#N/A</v>
      </c>
      <c r="F80" s="19" t="e">
        <f>VLOOKUP($B80,svod!$B:$F,5,0)</f>
        <v>#N/A</v>
      </c>
    </row>
    <row r="81" spans="1:6">
      <c r="A81" s="19">
        <v>60</v>
      </c>
      <c r="B81" s="20" t="s">
        <v>24</v>
      </c>
      <c r="C81" s="19" t="e">
        <f>VLOOKUP($B81,svod!$B:$F,2,0)</f>
        <v>#N/A</v>
      </c>
      <c r="D81" s="19" t="e">
        <f>VLOOKUP($B81,svod!$B:$F,3,0)</f>
        <v>#N/A</v>
      </c>
      <c r="E81" s="19" t="e">
        <f>VLOOKUP($B81,svod!$B:$F,4,0)</f>
        <v>#N/A</v>
      </c>
      <c r="F81" s="19" t="e">
        <f>VLOOKUP($B81,svod!$B:$F,5,0)</f>
        <v>#N/A</v>
      </c>
    </row>
    <row r="82" spans="1:6">
      <c r="A82" s="19">
        <v>61</v>
      </c>
      <c r="B82" s="20" t="s">
        <v>54</v>
      </c>
      <c r="C82" s="19" t="e">
        <f>VLOOKUP($B82,svod!$B:$F,2,0)</f>
        <v>#N/A</v>
      </c>
      <c r="D82" s="19" t="e">
        <f>VLOOKUP($B82,svod!$B:$F,3,0)</f>
        <v>#N/A</v>
      </c>
      <c r="E82" s="19" t="e">
        <f>VLOOKUP($B82,svod!$B:$F,4,0)</f>
        <v>#N/A</v>
      </c>
      <c r="F82" s="19" t="e">
        <f>VLOOKUP($B82,svod!$B:$F,5,0)</f>
        <v>#N/A</v>
      </c>
    </row>
    <row r="83" spans="1:6" ht="36">
      <c r="A83" s="14"/>
      <c r="B83" s="15" t="s">
        <v>87</v>
      </c>
      <c r="C83" s="14" t="e">
        <f>SUM(C84:C134)</f>
        <v>#N/A</v>
      </c>
      <c r="D83" s="14" t="e">
        <f t="shared" ref="D83:F83" si="16">SUM(D84:D134)</f>
        <v>#N/A</v>
      </c>
      <c r="E83" s="14" t="e">
        <f t="shared" si="16"/>
        <v>#N/A</v>
      </c>
      <c r="F83" s="14" t="e">
        <f t="shared" si="16"/>
        <v>#N/A</v>
      </c>
    </row>
    <row r="84" spans="1:6" s="1" customFormat="1" ht="30">
      <c r="A84" s="19">
        <v>62</v>
      </c>
      <c r="B84" s="20" t="s">
        <v>98</v>
      </c>
      <c r="C84" s="19" t="e">
        <f>VLOOKUP($B84,svod!$B:$F,2,0)</f>
        <v>#N/A</v>
      </c>
      <c r="D84" s="19" t="e">
        <f>VLOOKUP($B84,svod!$B:$F,3,0)</f>
        <v>#N/A</v>
      </c>
      <c r="E84" s="19" t="e">
        <f>VLOOKUP($B84,svod!$B:$F,4,0)</f>
        <v>#N/A</v>
      </c>
      <c r="F84" s="19" t="e">
        <f>VLOOKUP($B84,svod!$B:$F,5,0)</f>
        <v>#N/A</v>
      </c>
    </row>
    <row r="85" spans="1:6" s="1" customFormat="1">
      <c r="A85" s="19">
        <v>63</v>
      </c>
      <c r="B85" s="20" t="s">
        <v>117</v>
      </c>
      <c r="C85" s="19" t="e">
        <f>VLOOKUP($B85,svod!$B:$F,2,0)</f>
        <v>#N/A</v>
      </c>
      <c r="D85" s="19" t="e">
        <f>VLOOKUP($B85,svod!$B:$F,3,0)</f>
        <v>#N/A</v>
      </c>
      <c r="E85" s="19" t="e">
        <f>VLOOKUP($B85,svod!$B:$F,4,0)</f>
        <v>#N/A</v>
      </c>
      <c r="F85" s="19" t="e">
        <f>VLOOKUP($B85,svod!$B:$F,5,0)</f>
        <v>#N/A</v>
      </c>
    </row>
    <row r="86" spans="1:6" ht="30">
      <c r="A86" s="19">
        <v>64</v>
      </c>
      <c r="B86" s="20" t="s">
        <v>63</v>
      </c>
      <c r="C86" s="19" t="e">
        <f>VLOOKUP($B86,svod!$B:$F,2,0)</f>
        <v>#N/A</v>
      </c>
      <c r="D86" s="19" t="e">
        <f>VLOOKUP($B86,svod!$B:$F,3,0)</f>
        <v>#N/A</v>
      </c>
      <c r="E86" s="19" t="e">
        <f>VLOOKUP($B86,svod!$B:$F,4,0)</f>
        <v>#N/A</v>
      </c>
      <c r="F86" s="19" t="e">
        <f>VLOOKUP($B86,svod!$B:$F,5,0)</f>
        <v>#N/A</v>
      </c>
    </row>
    <row r="87" spans="1:6" s="1" customFormat="1">
      <c r="A87" s="19">
        <v>65</v>
      </c>
      <c r="B87" s="20" t="s">
        <v>120</v>
      </c>
      <c r="C87" s="19" t="e">
        <f>VLOOKUP($B87,svod!$B:$F,2,0)</f>
        <v>#N/A</v>
      </c>
      <c r="D87" s="19" t="e">
        <f>VLOOKUP($B87,svod!$B:$F,3,0)</f>
        <v>#N/A</v>
      </c>
      <c r="E87" s="19" t="e">
        <f>VLOOKUP($B87,svod!$B:$F,4,0)</f>
        <v>#N/A</v>
      </c>
      <c r="F87" s="19" t="e">
        <f>VLOOKUP($B87,svod!$B:$F,5,0)</f>
        <v>#N/A</v>
      </c>
    </row>
    <row r="88" spans="1:6" s="1" customFormat="1">
      <c r="A88" s="19">
        <v>66</v>
      </c>
      <c r="B88" s="20" t="s">
        <v>119</v>
      </c>
      <c r="C88" s="19" t="e">
        <f>VLOOKUP($B88,svod!$B:$F,2,0)</f>
        <v>#N/A</v>
      </c>
      <c r="D88" s="19" t="e">
        <f>VLOOKUP($B88,svod!$B:$F,3,0)</f>
        <v>#N/A</v>
      </c>
      <c r="E88" s="19" t="e">
        <f>VLOOKUP($B88,svod!$B:$F,4,0)</f>
        <v>#N/A</v>
      </c>
      <c r="F88" s="19" t="e">
        <f>VLOOKUP($B88,svod!$B:$F,5,0)</f>
        <v>#N/A</v>
      </c>
    </row>
    <row r="89" spans="1:6" s="1" customFormat="1">
      <c r="A89" s="19">
        <v>67</v>
      </c>
      <c r="B89" s="20" t="s">
        <v>118</v>
      </c>
      <c r="C89" s="19" t="e">
        <f>VLOOKUP($B89,svod!$B:$F,2,0)</f>
        <v>#N/A</v>
      </c>
      <c r="D89" s="19" t="e">
        <f>VLOOKUP($B89,svod!$B:$F,3,0)</f>
        <v>#N/A</v>
      </c>
      <c r="E89" s="19" t="e">
        <f>VLOOKUP($B89,svod!$B:$F,4,0)</f>
        <v>#N/A</v>
      </c>
      <c r="F89" s="19" t="e">
        <f>VLOOKUP($B89,svod!$B:$F,5,0)</f>
        <v>#N/A</v>
      </c>
    </row>
    <row r="90" spans="1:6" s="1" customFormat="1" ht="30">
      <c r="A90" s="19">
        <v>68</v>
      </c>
      <c r="B90" s="20" t="s">
        <v>122</v>
      </c>
      <c r="C90" s="19" t="e">
        <f>VLOOKUP($B90,svod!$B:$F,2,0)</f>
        <v>#N/A</v>
      </c>
      <c r="D90" s="19" t="e">
        <f>VLOOKUP($B90,svod!$B:$F,3,0)</f>
        <v>#N/A</v>
      </c>
      <c r="E90" s="19" t="e">
        <f>VLOOKUP($B90,svod!$B:$F,4,0)</f>
        <v>#N/A</v>
      </c>
      <c r="F90" s="19" t="e">
        <f>VLOOKUP($B90,svod!$B:$F,5,0)</f>
        <v>#N/A</v>
      </c>
    </row>
    <row r="91" spans="1:6" s="1" customFormat="1">
      <c r="A91" s="19">
        <v>69</v>
      </c>
      <c r="B91" s="20" t="s">
        <v>123</v>
      </c>
      <c r="C91" s="19" t="e">
        <f>VLOOKUP($B91,svod!$B:$F,2,0)</f>
        <v>#N/A</v>
      </c>
      <c r="D91" s="19" t="e">
        <f>VLOOKUP($B91,svod!$B:$F,3,0)</f>
        <v>#N/A</v>
      </c>
      <c r="E91" s="19" t="e">
        <f>VLOOKUP($B91,svod!$B:$F,4,0)</f>
        <v>#N/A</v>
      </c>
      <c r="F91" s="19" t="e">
        <f>VLOOKUP($B91,svod!$B:$F,5,0)</f>
        <v>#N/A</v>
      </c>
    </row>
    <row r="92" spans="1:6" s="1" customFormat="1">
      <c r="A92" s="19">
        <v>70</v>
      </c>
      <c r="B92" s="20" t="s">
        <v>99</v>
      </c>
      <c r="C92" s="19" t="e">
        <f>VLOOKUP($B92,svod!$B:$F,2,0)</f>
        <v>#N/A</v>
      </c>
      <c r="D92" s="19" t="e">
        <f>VLOOKUP($B92,svod!$B:$F,3,0)</f>
        <v>#N/A</v>
      </c>
      <c r="E92" s="19" t="e">
        <f>VLOOKUP($B92,svod!$B:$F,4,0)</f>
        <v>#N/A</v>
      </c>
      <c r="F92" s="19" t="e">
        <f>VLOOKUP($B92,svod!$B:$F,5,0)</f>
        <v>#N/A</v>
      </c>
    </row>
    <row r="93" spans="1:6" s="1" customFormat="1">
      <c r="A93" s="19">
        <v>71</v>
      </c>
      <c r="B93" s="20" t="s">
        <v>121</v>
      </c>
      <c r="C93" s="19" t="e">
        <f>VLOOKUP($B93,svod!$B:$F,2,0)</f>
        <v>#N/A</v>
      </c>
      <c r="D93" s="19" t="e">
        <f>VLOOKUP($B93,svod!$B:$F,3,0)</f>
        <v>#N/A</v>
      </c>
      <c r="E93" s="19" t="e">
        <f>VLOOKUP($B93,svod!$B:$F,4,0)</f>
        <v>#N/A</v>
      </c>
      <c r="F93" s="19" t="e">
        <f>VLOOKUP($B93,svod!$B:$F,5,0)</f>
        <v>#N/A</v>
      </c>
    </row>
    <row r="94" spans="1:6" s="1" customFormat="1">
      <c r="A94" s="19">
        <v>72</v>
      </c>
      <c r="B94" s="20" t="s">
        <v>113</v>
      </c>
      <c r="C94" s="19" t="e">
        <f>VLOOKUP($B94,svod!$B:$F,2,0)</f>
        <v>#N/A</v>
      </c>
      <c r="D94" s="19" t="e">
        <f>VLOOKUP($B94,svod!$B:$F,3,0)</f>
        <v>#N/A</v>
      </c>
      <c r="E94" s="19" t="e">
        <f>VLOOKUP($B94,svod!$B:$F,4,0)</f>
        <v>#N/A</v>
      </c>
      <c r="F94" s="19" t="e">
        <f>VLOOKUP($B94,svod!$B:$F,5,0)</f>
        <v>#N/A</v>
      </c>
    </row>
    <row r="95" spans="1:6" s="1" customFormat="1">
      <c r="A95" s="19">
        <v>73</v>
      </c>
      <c r="B95" s="20" t="s">
        <v>100</v>
      </c>
      <c r="C95" s="19" t="e">
        <f>VLOOKUP($B95,svod!$B:$F,2,0)</f>
        <v>#N/A</v>
      </c>
      <c r="D95" s="19" t="e">
        <f>VLOOKUP($B95,svod!$B:$F,3,0)</f>
        <v>#N/A</v>
      </c>
      <c r="E95" s="19" t="e">
        <f>VLOOKUP($B95,svod!$B:$F,4,0)</f>
        <v>#N/A</v>
      </c>
      <c r="F95" s="19" t="e">
        <f>VLOOKUP($B95,svod!$B:$F,5,0)</f>
        <v>#N/A</v>
      </c>
    </row>
    <row r="96" spans="1:6" s="1" customFormat="1">
      <c r="A96" s="19">
        <v>74</v>
      </c>
      <c r="B96" s="20" t="s">
        <v>101</v>
      </c>
      <c r="C96" s="19" t="e">
        <f>VLOOKUP($B96,svod!$B:$F,2,0)</f>
        <v>#N/A</v>
      </c>
      <c r="D96" s="19" t="e">
        <f>VLOOKUP($B96,svod!$B:$F,3,0)</f>
        <v>#N/A</v>
      </c>
      <c r="E96" s="19" t="e">
        <f>VLOOKUP($B96,svod!$B:$F,4,0)</f>
        <v>#N/A</v>
      </c>
      <c r="F96" s="19" t="e">
        <f>VLOOKUP($B96,svod!$B:$F,5,0)</f>
        <v>#N/A</v>
      </c>
    </row>
    <row r="97" spans="1:6" s="1" customFormat="1">
      <c r="A97" s="19">
        <v>75</v>
      </c>
      <c r="B97" s="20" t="s">
        <v>102</v>
      </c>
      <c r="C97" s="19" t="e">
        <f>VLOOKUP($B97,svod!$B:$F,2,0)</f>
        <v>#N/A</v>
      </c>
      <c r="D97" s="19" t="e">
        <f>VLOOKUP($B97,svod!$B:$F,3,0)</f>
        <v>#N/A</v>
      </c>
      <c r="E97" s="19" t="e">
        <f>VLOOKUP($B97,svod!$B:$F,4,0)</f>
        <v>#N/A</v>
      </c>
      <c r="F97" s="19" t="e">
        <f>VLOOKUP($B97,svod!$B:$F,5,0)</f>
        <v>#N/A</v>
      </c>
    </row>
    <row r="98" spans="1:6" s="1" customFormat="1">
      <c r="A98" s="19">
        <v>76</v>
      </c>
      <c r="B98" s="20" t="s">
        <v>103</v>
      </c>
      <c r="C98" s="19" t="e">
        <f>VLOOKUP($B98,svod!$B:$F,2,0)</f>
        <v>#N/A</v>
      </c>
      <c r="D98" s="19" t="e">
        <f>VLOOKUP($B98,svod!$B:$F,3,0)</f>
        <v>#N/A</v>
      </c>
      <c r="E98" s="19" t="e">
        <f>VLOOKUP($B98,svod!$B:$F,4,0)</f>
        <v>#N/A</v>
      </c>
      <c r="F98" s="19" t="e">
        <f>VLOOKUP($B98,svod!$B:$F,5,0)</f>
        <v>#N/A</v>
      </c>
    </row>
    <row r="99" spans="1:6" s="1" customFormat="1" ht="30">
      <c r="A99" s="19">
        <v>77</v>
      </c>
      <c r="B99" s="20" t="s">
        <v>64</v>
      </c>
      <c r="C99" s="19" t="e">
        <f>VLOOKUP($B99,svod!$B:$F,2,0)</f>
        <v>#N/A</v>
      </c>
      <c r="D99" s="19" t="e">
        <f>VLOOKUP($B99,svod!$B:$F,3,0)</f>
        <v>#N/A</v>
      </c>
      <c r="E99" s="19" t="e">
        <f>VLOOKUP($B99,svod!$B:$F,4,0)</f>
        <v>#N/A</v>
      </c>
      <c r="F99" s="19" t="e">
        <f>VLOOKUP($B99,svod!$B:$F,5,0)</f>
        <v>#N/A</v>
      </c>
    </row>
    <row r="100" spans="1:6" s="1" customFormat="1" ht="30">
      <c r="A100" s="19">
        <v>78</v>
      </c>
      <c r="B100" s="20" t="s">
        <v>104</v>
      </c>
      <c r="C100" s="19" t="e">
        <f>VLOOKUP($B100,svod!$B:$F,2,0)</f>
        <v>#N/A</v>
      </c>
      <c r="D100" s="19" t="e">
        <f>VLOOKUP($B100,svod!$B:$F,3,0)</f>
        <v>#N/A</v>
      </c>
      <c r="E100" s="19" t="e">
        <f>VLOOKUP($B100,svod!$B:$F,4,0)</f>
        <v>#N/A</v>
      </c>
      <c r="F100" s="19" t="e">
        <f>VLOOKUP($B100,svod!$B:$F,5,0)</f>
        <v>#N/A</v>
      </c>
    </row>
    <row r="101" spans="1:6" s="1" customFormat="1" ht="30">
      <c r="A101" s="19">
        <v>79</v>
      </c>
      <c r="B101" s="20" t="s">
        <v>105</v>
      </c>
      <c r="C101" s="19" t="e">
        <f>VLOOKUP($B101,svod!$B:$F,2,0)</f>
        <v>#N/A</v>
      </c>
      <c r="D101" s="19" t="e">
        <f>VLOOKUP($B101,svod!$B:$F,3,0)</f>
        <v>#N/A</v>
      </c>
      <c r="E101" s="19" t="e">
        <f>VLOOKUP($B101,svod!$B:$F,4,0)</f>
        <v>#N/A</v>
      </c>
      <c r="F101" s="19" t="e">
        <f>VLOOKUP($B101,svod!$B:$F,5,0)</f>
        <v>#N/A</v>
      </c>
    </row>
    <row r="102" spans="1:6" s="1" customFormat="1">
      <c r="A102" s="19">
        <v>80</v>
      </c>
      <c r="B102" s="20" t="s">
        <v>106</v>
      </c>
      <c r="C102" s="19" t="e">
        <f>VLOOKUP($B102,svod!$B:$F,2,0)</f>
        <v>#N/A</v>
      </c>
      <c r="D102" s="19" t="e">
        <f>VLOOKUP($B102,svod!$B:$F,3,0)</f>
        <v>#N/A</v>
      </c>
      <c r="E102" s="19" t="e">
        <f>VLOOKUP($B102,svod!$B:$F,4,0)</f>
        <v>#N/A</v>
      </c>
      <c r="F102" s="19" t="e">
        <f>VLOOKUP($B102,svod!$B:$F,5,0)</f>
        <v>#N/A</v>
      </c>
    </row>
    <row r="103" spans="1:6" s="1" customFormat="1">
      <c r="A103" s="19">
        <v>81</v>
      </c>
      <c r="B103" s="20" t="s">
        <v>107</v>
      </c>
      <c r="C103" s="19" t="e">
        <f>VLOOKUP($B103,svod!$B:$F,2,0)</f>
        <v>#N/A</v>
      </c>
      <c r="D103" s="19" t="e">
        <f>VLOOKUP($B103,svod!$B:$F,3,0)</f>
        <v>#N/A</v>
      </c>
      <c r="E103" s="19" t="e">
        <f>VLOOKUP($B103,svod!$B:$F,4,0)</f>
        <v>#N/A</v>
      </c>
      <c r="F103" s="19" t="e">
        <f>VLOOKUP($B103,svod!$B:$F,5,0)</f>
        <v>#N/A</v>
      </c>
    </row>
    <row r="104" spans="1:6" s="1" customFormat="1" ht="30">
      <c r="A104" s="19">
        <v>82</v>
      </c>
      <c r="B104" s="20" t="s">
        <v>108</v>
      </c>
      <c r="C104" s="19" t="e">
        <f>VLOOKUP($B104,svod!$B:$F,2,0)</f>
        <v>#N/A</v>
      </c>
      <c r="D104" s="19" t="e">
        <f>VLOOKUP($B104,svod!$B:$F,3,0)</f>
        <v>#N/A</v>
      </c>
      <c r="E104" s="19" t="e">
        <f>VLOOKUP($B104,svod!$B:$F,4,0)</f>
        <v>#N/A</v>
      </c>
      <c r="F104" s="19" t="e">
        <f>VLOOKUP($B104,svod!$B:$F,5,0)</f>
        <v>#N/A</v>
      </c>
    </row>
    <row r="105" spans="1:6" s="1" customFormat="1">
      <c r="A105" s="19">
        <v>83</v>
      </c>
      <c r="B105" s="20" t="s">
        <v>109</v>
      </c>
      <c r="C105" s="19" t="e">
        <f>VLOOKUP($B105,svod!$B:$F,2,0)</f>
        <v>#N/A</v>
      </c>
      <c r="D105" s="19" t="e">
        <f>VLOOKUP($B105,svod!$B:$F,3,0)</f>
        <v>#N/A</v>
      </c>
      <c r="E105" s="19" t="e">
        <f>VLOOKUP($B105,svod!$B:$F,4,0)</f>
        <v>#N/A</v>
      </c>
      <c r="F105" s="19" t="e">
        <f>VLOOKUP($B105,svod!$B:$F,5,0)</f>
        <v>#N/A</v>
      </c>
    </row>
    <row r="106" spans="1:6" s="1" customFormat="1">
      <c r="A106" s="19">
        <v>84</v>
      </c>
      <c r="B106" s="20" t="s">
        <v>127</v>
      </c>
      <c r="C106" s="19" t="e">
        <f>VLOOKUP($B106,svod!$B:$F,2,0)</f>
        <v>#N/A</v>
      </c>
      <c r="D106" s="19" t="e">
        <f>VLOOKUP($B106,svod!$B:$F,3,0)</f>
        <v>#N/A</v>
      </c>
      <c r="E106" s="19" t="e">
        <f>VLOOKUP($B106,svod!$B:$F,4,0)</f>
        <v>#N/A</v>
      </c>
      <c r="F106" s="19" t="e">
        <f>VLOOKUP($B106,svod!$B:$F,5,0)</f>
        <v>#N/A</v>
      </c>
    </row>
    <row r="107" spans="1:6" s="1" customFormat="1" ht="30">
      <c r="A107" s="19">
        <v>85</v>
      </c>
      <c r="B107" s="20" t="s">
        <v>125</v>
      </c>
      <c r="C107" s="19" t="e">
        <f>VLOOKUP($B107,svod!$B:$F,2,0)</f>
        <v>#N/A</v>
      </c>
      <c r="D107" s="19" t="e">
        <f>VLOOKUP($B107,svod!$B:$F,3,0)</f>
        <v>#N/A</v>
      </c>
      <c r="E107" s="19" t="e">
        <f>VLOOKUP($B107,svod!$B:$F,4,0)</f>
        <v>#N/A</v>
      </c>
      <c r="F107" s="19" t="e">
        <f>VLOOKUP($B107,svod!$B:$F,5,0)</f>
        <v>#N/A</v>
      </c>
    </row>
    <row r="108" spans="1:6" s="1" customFormat="1" ht="30">
      <c r="A108" s="19">
        <v>86</v>
      </c>
      <c r="B108" s="20" t="s">
        <v>129</v>
      </c>
      <c r="C108" s="19" t="e">
        <f>VLOOKUP($B108,svod!$B:$F,2,0)</f>
        <v>#N/A</v>
      </c>
      <c r="D108" s="19" t="e">
        <f>VLOOKUP($B108,svod!$B:$F,3,0)</f>
        <v>#N/A</v>
      </c>
      <c r="E108" s="19" t="e">
        <f>VLOOKUP($B108,svod!$B:$F,4,0)</f>
        <v>#N/A</v>
      </c>
      <c r="F108" s="19" t="e">
        <f>VLOOKUP($B108,svod!$B:$F,5,0)</f>
        <v>#N/A</v>
      </c>
    </row>
    <row r="109" spans="1:6" s="1" customFormat="1" ht="30">
      <c r="A109" s="19">
        <v>87</v>
      </c>
      <c r="B109" s="20" t="s">
        <v>126</v>
      </c>
      <c r="C109" s="19" t="e">
        <f>VLOOKUP($B109,svod!$B:$F,2,0)</f>
        <v>#N/A</v>
      </c>
      <c r="D109" s="19" t="e">
        <f>VLOOKUP($B109,svod!$B:$F,3,0)</f>
        <v>#N/A</v>
      </c>
      <c r="E109" s="19" t="e">
        <f>VLOOKUP($B109,svod!$B:$F,4,0)</f>
        <v>#N/A</v>
      </c>
      <c r="F109" s="19" t="e">
        <f>VLOOKUP($B109,svod!$B:$F,5,0)</f>
        <v>#N/A</v>
      </c>
    </row>
    <row r="110" spans="1:6" s="1" customFormat="1" ht="30">
      <c r="A110" s="19">
        <v>88</v>
      </c>
      <c r="B110" s="20" t="s">
        <v>130</v>
      </c>
      <c r="C110" s="19" t="e">
        <f>VLOOKUP($B110,svod!$B:$F,2,0)</f>
        <v>#N/A</v>
      </c>
      <c r="D110" s="19" t="e">
        <f>VLOOKUP($B110,svod!$B:$F,3,0)</f>
        <v>#N/A</v>
      </c>
      <c r="E110" s="19" t="e">
        <f>VLOOKUP($B110,svod!$B:$F,4,0)</f>
        <v>#N/A</v>
      </c>
      <c r="F110" s="19" t="e">
        <f>VLOOKUP($B110,svod!$B:$F,5,0)</f>
        <v>#N/A</v>
      </c>
    </row>
    <row r="111" spans="1:6" s="1" customFormat="1" ht="30">
      <c r="A111" s="19">
        <v>89</v>
      </c>
      <c r="B111" s="20" t="s">
        <v>128</v>
      </c>
      <c r="C111" s="19" t="e">
        <f>VLOOKUP($B111,svod!$B:$F,2,0)</f>
        <v>#N/A</v>
      </c>
      <c r="D111" s="19" t="e">
        <f>VLOOKUP($B111,svod!$B:$F,3,0)</f>
        <v>#N/A</v>
      </c>
      <c r="E111" s="19" t="e">
        <f>VLOOKUP($B111,svod!$B:$F,4,0)</f>
        <v>#N/A</v>
      </c>
      <c r="F111" s="19" t="e">
        <f>VLOOKUP($B111,svod!$B:$F,5,0)</f>
        <v>#N/A</v>
      </c>
    </row>
    <row r="112" spans="1:6" s="1" customFormat="1" ht="30">
      <c r="A112" s="19">
        <v>90</v>
      </c>
      <c r="B112" s="20" t="s">
        <v>132</v>
      </c>
      <c r="C112" s="19" t="e">
        <f>VLOOKUP($B112,svod!$B:$F,2,0)</f>
        <v>#N/A</v>
      </c>
      <c r="D112" s="19" t="e">
        <f>VLOOKUP($B112,svod!$B:$F,3,0)</f>
        <v>#N/A</v>
      </c>
      <c r="E112" s="19" t="e">
        <f>VLOOKUP($B112,svod!$B:$F,4,0)</f>
        <v>#N/A</v>
      </c>
      <c r="F112" s="19" t="e">
        <f>VLOOKUP($B112,svod!$B:$F,5,0)</f>
        <v>#N/A</v>
      </c>
    </row>
    <row r="113" spans="1:6" s="1" customFormat="1" ht="30">
      <c r="A113" s="19">
        <v>91</v>
      </c>
      <c r="B113" s="20" t="s">
        <v>131</v>
      </c>
      <c r="C113" s="19" t="e">
        <f>VLOOKUP($B113,svod!$B:$F,2,0)</f>
        <v>#N/A</v>
      </c>
      <c r="D113" s="19" t="e">
        <f>VLOOKUP($B113,svod!$B:$F,3,0)</f>
        <v>#N/A</v>
      </c>
      <c r="E113" s="19" t="e">
        <f>VLOOKUP($B113,svod!$B:$F,4,0)</f>
        <v>#N/A</v>
      </c>
      <c r="F113" s="19" t="e">
        <f>VLOOKUP($B113,svod!$B:$F,5,0)</f>
        <v>#N/A</v>
      </c>
    </row>
    <row r="114" spans="1:6" s="1" customFormat="1">
      <c r="A114" s="19">
        <v>92</v>
      </c>
      <c r="B114" s="20" t="s">
        <v>124</v>
      </c>
      <c r="C114" s="19" t="e">
        <f>VLOOKUP($B114,svod!$B:$F,2,0)</f>
        <v>#N/A</v>
      </c>
      <c r="D114" s="19" t="e">
        <f>VLOOKUP($B114,svod!$B:$F,3,0)</f>
        <v>#N/A</v>
      </c>
      <c r="E114" s="19" t="e">
        <f>VLOOKUP($B114,svod!$B:$F,4,0)</f>
        <v>#N/A</v>
      </c>
      <c r="F114" s="19" t="e">
        <f>VLOOKUP($B114,svod!$B:$F,5,0)</f>
        <v>#N/A</v>
      </c>
    </row>
    <row r="115" spans="1:6" s="1" customFormat="1">
      <c r="A115" s="19">
        <v>93</v>
      </c>
      <c r="B115" s="20" t="s">
        <v>137</v>
      </c>
      <c r="C115" s="19" t="e">
        <f>VLOOKUP($B115,svod!$B:$F,2,0)</f>
        <v>#N/A</v>
      </c>
      <c r="D115" s="19" t="e">
        <f>VLOOKUP($B115,svod!$B:$F,3,0)</f>
        <v>#N/A</v>
      </c>
      <c r="E115" s="19" t="e">
        <f>VLOOKUP($B115,svod!$B:$F,4,0)</f>
        <v>#N/A</v>
      </c>
      <c r="F115" s="19" t="e">
        <f>VLOOKUP($B115,svod!$B:$F,5,0)</f>
        <v>#N/A</v>
      </c>
    </row>
    <row r="116" spans="1:6" s="1" customFormat="1" ht="30">
      <c r="A116" s="19">
        <v>94</v>
      </c>
      <c r="B116" s="20" t="s">
        <v>135</v>
      </c>
      <c r="C116" s="19" t="e">
        <f>VLOOKUP($B116,svod!$B:$F,2,0)</f>
        <v>#N/A</v>
      </c>
      <c r="D116" s="19" t="e">
        <f>VLOOKUP($B116,svod!$B:$F,3,0)</f>
        <v>#N/A</v>
      </c>
      <c r="E116" s="19" t="e">
        <f>VLOOKUP($B116,svod!$B:$F,4,0)</f>
        <v>#N/A</v>
      </c>
      <c r="F116" s="19" t="e">
        <f>VLOOKUP($B116,svod!$B:$F,5,0)</f>
        <v>#N/A</v>
      </c>
    </row>
    <row r="117" spans="1:6" s="1" customFormat="1" ht="30">
      <c r="A117" s="19">
        <v>95</v>
      </c>
      <c r="B117" s="20" t="s">
        <v>139</v>
      </c>
      <c r="C117" s="19" t="e">
        <f>VLOOKUP($B117,svod!$B:$F,2,0)</f>
        <v>#N/A</v>
      </c>
      <c r="D117" s="19" t="e">
        <f>VLOOKUP($B117,svod!$B:$F,3,0)</f>
        <v>#N/A</v>
      </c>
      <c r="E117" s="19" t="e">
        <f>VLOOKUP($B117,svod!$B:$F,4,0)</f>
        <v>#N/A</v>
      </c>
      <c r="F117" s="19" t="e">
        <f>VLOOKUP($B117,svod!$B:$F,5,0)</f>
        <v>#N/A</v>
      </c>
    </row>
    <row r="118" spans="1:6" s="1" customFormat="1">
      <c r="A118" s="19">
        <v>96</v>
      </c>
      <c r="B118" s="20" t="s">
        <v>59</v>
      </c>
      <c r="C118" s="19" t="e">
        <f>VLOOKUP($B118,svod!$B:$F,2,0)</f>
        <v>#N/A</v>
      </c>
      <c r="D118" s="19" t="e">
        <f>VLOOKUP($B118,svod!$B:$F,3,0)</f>
        <v>#N/A</v>
      </c>
      <c r="E118" s="19" t="e">
        <f>VLOOKUP($B118,svod!$B:$F,4,0)</f>
        <v>#N/A</v>
      </c>
      <c r="F118" s="19" t="e">
        <f>VLOOKUP($B118,svod!$B:$F,5,0)</f>
        <v>#N/A</v>
      </c>
    </row>
    <row r="119" spans="1:6" s="1" customFormat="1" ht="30">
      <c r="A119" s="19">
        <v>97</v>
      </c>
      <c r="B119" s="20" t="s">
        <v>60</v>
      </c>
      <c r="C119" s="19" t="e">
        <f>VLOOKUP($B119,svod!$B:$F,2,0)</f>
        <v>#N/A</v>
      </c>
      <c r="D119" s="19" t="e">
        <f>VLOOKUP($B119,svod!$B:$F,3,0)</f>
        <v>#N/A</v>
      </c>
      <c r="E119" s="19" t="e">
        <f>VLOOKUP($B119,svod!$B:$F,4,0)</f>
        <v>#N/A</v>
      </c>
      <c r="F119" s="19" t="e">
        <f>VLOOKUP($B119,svod!$B:$F,5,0)</f>
        <v>#N/A</v>
      </c>
    </row>
    <row r="120" spans="1:6" s="1" customFormat="1">
      <c r="A120" s="19">
        <v>98</v>
      </c>
      <c r="B120" s="20" t="s">
        <v>7</v>
      </c>
      <c r="C120" s="19" t="e">
        <f>VLOOKUP($B120,svod!$B:$F,2,0)</f>
        <v>#N/A</v>
      </c>
      <c r="D120" s="19" t="e">
        <f>VLOOKUP($B120,svod!$B:$F,3,0)</f>
        <v>#N/A</v>
      </c>
      <c r="E120" s="19" t="e">
        <f>VLOOKUP($B120,svod!$B:$F,4,0)</f>
        <v>#N/A</v>
      </c>
      <c r="F120" s="19" t="e">
        <f>VLOOKUP($B120,svod!$B:$F,5,0)</f>
        <v>#N/A</v>
      </c>
    </row>
    <row r="121" spans="1:6" s="1" customFormat="1">
      <c r="A121" s="19">
        <v>99</v>
      </c>
      <c r="B121" s="20" t="s">
        <v>8</v>
      </c>
      <c r="C121" s="19" t="e">
        <f>VLOOKUP($B121,svod!$B:$F,2,0)</f>
        <v>#N/A</v>
      </c>
      <c r="D121" s="19" t="e">
        <f>VLOOKUP($B121,svod!$B:$F,3,0)</f>
        <v>#N/A</v>
      </c>
      <c r="E121" s="19" t="e">
        <f>VLOOKUP($B121,svod!$B:$F,4,0)</f>
        <v>#N/A</v>
      </c>
      <c r="F121" s="19" t="e">
        <f>VLOOKUP($B121,svod!$B:$F,5,0)</f>
        <v>#N/A</v>
      </c>
    </row>
    <row r="122" spans="1:6" s="1" customFormat="1">
      <c r="A122" s="19">
        <v>100</v>
      </c>
      <c r="B122" s="20" t="s">
        <v>9</v>
      </c>
      <c r="C122" s="19" t="e">
        <f>VLOOKUP($B122,svod!$B:$F,2,0)</f>
        <v>#N/A</v>
      </c>
      <c r="D122" s="19" t="e">
        <f>VLOOKUP($B122,svod!$B:$F,3,0)</f>
        <v>#N/A</v>
      </c>
      <c r="E122" s="19" t="e">
        <f>VLOOKUP($B122,svod!$B:$F,4,0)</f>
        <v>#N/A</v>
      </c>
      <c r="F122" s="19" t="e">
        <f>VLOOKUP($B122,svod!$B:$F,5,0)</f>
        <v>#N/A</v>
      </c>
    </row>
    <row r="123" spans="1:6" s="1" customFormat="1">
      <c r="A123" s="19">
        <v>101</v>
      </c>
      <c r="B123" s="20" t="s">
        <v>136</v>
      </c>
      <c r="C123" s="19" t="e">
        <f>VLOOKUP($B123,svod!$B:$F,2,0)</f>
        <v>#N/A</v>
      </c>
      <c r="D123" s="19" t="e">
        <f>VLOOKUP($B123,svod!$B:$F,3,0)</f>
        <v>#N/A</v>
      </c>
      <c r="E123" s="19" t="e">
        <f>VLOOKUP($B123,svod!$B:$F,4,0)</f>
        <v>#N/A</v>
      </c>
      <c r="F123" s="19" t="e">
        <f>VLOOKUP($B123,svod!$B:$F,5,0)</f>
        <v>#N/A</v>
      </c>
    </row>
    <row r="124" spans="1:6" s="1" customFormat="1">
      <c r="A124" s="19">
        <v>102</v>
      </c>
      <c r="B124" s="20" t="s">
        <v>10</v>
      </c>
      <c r="C124" s="19" t="e">
        <f>VLOOKUP($B124,svod!$B:$F,2,0)</f>
        <v>#N/A</v>
      </c>
      <c r="D124" s="19" t="e">
        <f>VLOOKUP($B124,svod!$B:$F,3,0)</f>
        <v>#N/A</v>
      </c>
      <c r="E124" s="19" t="e">
        <f>VLOOKUP($B124,svod!$B:$F,4,0)</f>
        <v>#N/A</v>
      </c>
      <c r="F124" s="19" t="e">
        <f>VLOOKUP($B124,svod!$B:$F,5,0)</f>
        <v>#N/A</v>
      </c>
    </row>
    <row r="125" spans="1:6" s="1" customFormat="1">
      <c r="A125" s="19">
        <v>103</v>
      </c>
      <c r="B125" s="20" t="s">
        <v>6</v>
      </c>
      <c r="C125" s="19" t="e">
        <f>VLOOKUP($B125,svod!$B:$F,2,0)</f>
        <v>#N/A</v>
      </c>
      <c r="D125" s="19" t="e">
        <f>VLOOKUP($B125,svod!$B:$F,3,0)</f>
        <v>#N/A</v>
      </c>
      <c r="E125" s="19" t="e">
        <f>VLOOKUP($B125,svod!$B:$F,4,0)</f>
        <v>#N/A</v>
      </c>
      <c r="F125" s="19" t="e">
        <f>VLOOKUP($B125,svod!$B:$F,5,0)</f>
        <v>#N/A</v>
      </c>
    </row>
    <row r="126" spans="1:6" s="1" customFormat="1" ht="45">
      <c r="A126" s="19">
        <v>104</v>
      </c>
      <c r="B126" s="20" t="s">
        <v>67</v>
      </c>
      <c r="C126" s="19" t="e">
        <f>VLOOKUP($B126,svod!$B:$F,2,0)</f>
        <v>#N/A</v>
      </c>
      <c r="D126" s="19" t="e">
        <f>VLOOKUP($B126,svod!$B:$F,3,0)</f>
        <v>#N/A</v>
      </c>
      <c r="E126" s="19" t="e">
        <f>VLOOKUP($B126,svod!$B:$F,4,0)</f>
        <v>#N/A</v>
      </c>
      <c r="F126" s="19" t="e">
        <f>VLOOKUP($B126,svod!$B:$F,5,0)</f>
        <v>#N/A</v>
      </c>
    </row>
    <row r="127" spans="1:6" s="1" customFormat="1">
      <c r="A127" s="19">
        <v>105</v>
      </c>
      <c r="B127" s="20" t="s">
        <v>133</v>
      </c>
      <c r="C127" s="19" t="e">
        <f>VLOOKUP($B127,svod!$B:$F,2,0)</f>
        <v>#N/A</v>
      </c>
      <c r="D127" s="19" t="e">
        <f>VLOOKUP($B127,svod!$B:$F,3,0)</f>
        <v>#N/A</v>
      </c>
      <c r="E127" s="19" t="e">
        <f>VLOOKUP($B127,svod!$B:$F,4,0)</f>
        <v>#N/A</v>
      </c>
      <c r="F127" s="19" t="e">
        <f>VLOOKUP($B127,svod!$B:$F,5,0)</f>
        <v>#N/A</v>
      </c>
    </row>
    <row r="128" spans="1:6">
      <c r="A128" s="19">
        <v>106</v>
      </c>
      <c r="B128" s="20" t="s">
        <v>49</v>
      </c>
      <c r="C128" s="19" t="e">
        <f>VLOOKUP($B128,svod!$B:$F,2,0)</f>
        <v>#N/A</v>
      </c>
      <c r="D128" s="19" t="e">
        <f>VLOOKUP($B128,svod!$B:$F,3,0)</f>
        <v>#N/A</v>
      </c>
      <c r="E128" s="19" t="e">
        <f>VLOOKUP($B128,svod!$B:$F,4,0)</f>
        <v>#N/A</v>
      </c>
      <c r="F128" s="19" t="e">
        <f>VLOOKUP($B128,svod!$B:$F,5,0)</f>
        <v>#N/A</v>
      </c>
    </row>
    <row r="129" spans="1:6" ht="30">
      <c r="A129" s="19">
        <v>107</v>
      </c>
      <c r="B129" s="20" t="s">
        <v>134</v>
      </c>
      <c r="C129" s="19" t="e">
        <f>VLOOKUP($B129,svod!$B:$F,2,0)</f>
        <v>#N/A</v>
      </c>
      <c r="D129" s="19" t="e">
        <f>VLOOKUP($B129,svod!$B:$F,3,0)</f>
        <v>#N/A</v>
      </c>
      <c r="E129" s="19" t="e">
        <f>VLOOKUP($B129,svod!$B:$F,4,0)</f>
        <v>#N/A</v>
      </c>
      <c r="F129" s="19" t="e">
        <f>VLOOKUP($B129,svod!$B:$F,5,0)</f>
        <v>#N/A</v>
      </c>
    </row>
    <row r="130" spans="1:6">
      <c r="A130" s="19">
        <v>108</v>
      </c>
      <c r="B130" s="20" t="s">
        <v>50</v>
      </c>
      <c r="C130" s="19" t="e">
        <f>VLOOKUP($B130,svod!$B:$F,2,0)</f>
        <v>#N/A</v>
      </c>
      <c r="D130" s="19" t="e">
        <f>VLOOKUP($B130,svod!$B:$F,3,0)</f>
        <v>#N/A</v>
      </c>
      <c r="E130" s="19" t="e">
        <f>VLOOKUP($B130,svod!$B:$F,4,0)</f>
        <v>#N/A</v>
      </c>
      <c r="F130" s="19" t="e">
        <f>VLOOKUP($B130,svod!$B:$F,5,0)</f>
        <v>#N/A</v>
      </c>
    </row>
    <row r="131" spans="1:6" ht="47.45" customHeight="1">
      <c r="A131" s="19">
        <v>109</v>
      </c>
      <c r="B131" s="20" t="s">
        <v>65</v>
      </c>
      <c r="C131" s="19" t="e">
        <f>VLOOKUP($B131,svod!$B:$F,2,0)</f>
        <v>#N/A</v>
      </c>
      <c r="D131" s="19" t="e">
        <f>VLOOKUP($B131,svod!$B:$F,3,0)</f>
        <v>#N/A</v>
      </c>
      <c r="E131" s="19" t="e">
        <f>VLOOKUP($B131,svod!$B:$F,4,0)</f>
        <v>#N/A</v>
      </c>
      <c r="F131" s="19" t="e">
        <f>VLOOKUP($B131,svod!$B:$F,5,0)</f>
        <v>#N/A</v>
      </c>
    </row>
    <row r="132" spans="1:6" ht="39.6" customHeight="1">
      <c r="A132" s="19">
        <v>110</v>
      </c>
      <c r="B132" s="20" t="s">
        <v>52</v>
      </c>
      <c r="C132" s="19" t="e">
        <f>VLOOKUP($B132,svod!$B:$F,2,0)</f>
        <v>#N/A</v>
      </c>
      <c r="D132" s="19" t="e">
        <f>VLOOKUP($B132,svod!$B:$F,3,0)</f>
        <v>#N/A</v>
      </c>
      <c r="E132" s="19" t="e">
        <f>VLOOKUP($B132,svod!$B:$F,4,0)</f>
        <v>#N/A</v>
      </c>
      <c r="F132" s="19" t="e">
        <f>VLOOKUP($B132,svod!$B:$F,5,0)</f>
        <v>#N/A</v>
      </c>
    </row>
    <row r="133" spans="1:6" ht="50.45" customHeight="1">
      <c r="A133" s="19">
        <v>111</v>
      </c>
      <c r="B133" s="20" t="s">
        <v>66</v>
      </c>
      <c r="C133" s="19" t="e">
        <f>VLOOKUP($B133,svod!$B:$F,2,0)</f>
        <v>#N/A</v>
      </c>
      <c r="D133" s="19" t="e">
        <f>VLOOKUP($B133,svod!$B:$F,3,0)</f>
        <v>#N/A</v>
      </c>
      <c r="E133" s="19" t="e">
        <f>VLOOKUP($B133,svod!$B:$F,4,0)</f>
        <v>#N/A</v>
      </c>
      <c r="F133" s="19" t="e">
        <f>VLOOKUP($B133,svod!$B:$F,5,0)</f>
        <v>#N/A</v>
      </c>
    </row>
    <row r="134" spans="1:6" ht="40.9" customHeight="1">
      <c r="A134" s="19">
        <v>112</v>
      </c>
      <c r="B134" s="20" t="s">
        <v>138</v>
      </c>
      <c r="C134" s="19" t="e">
        <f>VLOOKUP($B134,svod!$B:$F,2,0)</f>
        <v>#N/A</v>
      </c>
      <c r="D134" s="19" t="e">
        <f>VLOOKUP($B134,svod!$B:$F,3,0)</f>
        <v>#N/A</v>
      </c>
      <c r="E134" s="19" t="e">
        <f>VLOOKUP($B134,svod!$B:$F,4,0)</f>
        <v>#N/A</v>
      </c>
      <c r="F134" s="19" t="e">
        <f>VLOOKUP($B134,svod!$B:$F,5,0)</f>
        <v>#N/A</v>
      </c>
    </row>
  </sheetData>
  <autoFilter ref="A3:F134"/>
  <pageMargins left="0.70000004768371604" right="0.70000004768371604" top="0.75" bottom="0.75" header="0.30000001192092901" footer="0.30000001192092901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workbookViewId="0">
      <selection activeCell="E2" sqref="E2:E113"/>
    </sheetView>
  </sheetViews>
  <sheetFormatPr defaultColWidth="8.28515625" defaultRowHeight="15"/>
  <cols>
    <col min="1" max="1" width="12.42578125" style="16" bestFit="1" customWidth="1"/>
    <col min="2" max="2" width="43.7109375" style="16" bestFit="1" customWidth="1"/>
    <col min="3" max="3" width="81.85546875" style="32" bestFit="1" customWidth="1"/>
    <col min="4" max="4" width="18.5703125" style="2" bestFit="1" customWidth="1"/>
    <col min="5" max="5" width="27.85546875" bestFit="1" customWidth="1"/>
  </cols>
  <sheetData>
    <row r="1" spans="1:5" ht="20.25" customHeight="1">
      <c r="A1" s="27" t="s">
        <v>0</v>
      </c>
      <c r="B1" s="27"/>
      <c r="C1" s="27" t="s">
        <v>1</v>
      </c>
      <c r="D1" s="27" t="s">
        <v>88</v>
      </c>
      <c r="E1" s="34" t="s">
        <v>140</v>
      </c>
    </row>
    <row r="2" spans="1:5" ht="15.75" customHeight="1">
      <c r="A2" s="28">
        <v>1</v>
      </c>
      <c r="B2" s="39" t="s">
        <v>69</v>
      </c>
      <c r="C2" s="29" t="s">
        <v>19</v>
      </c>
      <c r="D2" s="30" t="str">
        <f>IF(ISNA(VLOOKUP(C2, svod!$B$2:$B$181, 1, 0)), "должник", "сдал")</f>
        <v>должник</v>
      </c>
      <c r="E2" s="35" t="e">
        <f>VLOOKUP($C2, svod!$B$2:$H$200,6,0)-VLOOKUP($C2, svod!$B$2:$H$200,3,0)-VLOOKUP($C2, svod!$B$2:$H$200,4,0)</f>
        <v>#N/A</v>
      </c>
    </row>
    <row r="3" spans="1:5" ht="15.75" customHeight="1">
      <c r="A3" s="28">
        <v>2</v>
      </c>
      <c r="B3" s="40"/>
      <c r="C3" s="29" t="s">
        <v>20</v>
      </c>
      <c r="D3" s="30" t="str">
        <f>IF(ISNA(VLOOKUP(C3, svod!$B$2:$B$181, 1, 0)), "должник", "сдал")</f>
        <v>должник</v>
      </c>
      <c r="E3" s="35" t="e">
        <f>VLOOKUP($C3, svod!$B$2:$H$200,6,0)-VLOOKUP($C3, svod!$B$2:$H$200,3,0)-VLOOKUP($C3, svod!$B$2:$H$200,4,0)</f>
        <v>#N/A</v>
      </c>
    </row>
    <row r="4" spans="1:5" ht="15.75" customHeight="1">
      <c r="A4" s="33">
        <v>3</v>
      </c>
      <c r="B4" s="28" t="s">
        <v>70</v>
      </c>
      <c r="C4" s="29" t="s">
        <v>12</v>
      </c>
      <c r="D4" s="30" t="str">
        <f>IF(ISNA(VLOOKUP(C4, svod!$B$2:$B$181, 1, 0)), "должник", "сдал")</f>
        <v>должник</v>
      </c>
      <c r="E4" s="35" t="e">
        <f>VLOOKUP($C4, svod!$B$2:$H$200,6,0)-VLOOKUP($C4, svod!$B$2:$H$200,3,0)-VLOOKUP($C4, svod!$B$2:$H$200,4,0)</f>
        <v>#N/A</v>
      </c>
    </row>
    <row r="5" spans="1:5" ht="15.75" customHeight="1">
      <c r="A5" s="33">
        <v>4</v>
      </c>
      <c r="B5" s="39" t="s">
        <v>71</v>
      </c>
      <c r="C5" s="31" t="s">
        <v>14</v>
      </c>
      <c r="D5" s="30" t="str">
        <f>IF(ISNA(VLOOKUP(C5, svod!$B$2:$B$181, 1, 0)), "должник", "сдал")</f>
        <v>должник</v>
      </c>
      <c r="E5" s="35" t="e">
        <f>VLOOKUP($C5, svod!$B$2:$H$200,6,0)-VLOOKUP($C5, svod!$B$2:$H$200,3,0)-VLOOKUP($C5, svod!$B$2:$H$200,4,0)</f>
        <v>#N/A</v>
      </c>
    </row>
    <row r="6" spans="1:5" ht="15.75" customHeight="1">
      <c r="A6" s="33">
        <v>5</v>
      </c>
      <c r="B6" s="40"/>
      <c r="C6" s="31" t="s">
        <v>29</v>
      </c>
      <c r="D6" s="30" t="str">
        <f>IF(ISNA(VLOOKUP(C6, svod!$B$2:$B$181, 1, 0)), "должник", "сдал")</f>
        <v>должник</v>
      </c>
      <c r="E6" s="35" t="e">
        <f>VLOOKUP($C6, svod!$B$2:$H$200,6,0)-VLOOKUP($C6, svod!$B$2:$H$200,3,0)-VLOOKUP($C6, svod!$B$2:$H$200,4,0)</f>
        <v>#N/A</v>
      </c>
    </row>
    <row r="7" spans="1:5" ht="15.75" customHeight="1">
      <c r="A7" s="33">
        <v>6</v>
      </c>
      <c r="B7" s="40"/>
      <c r="C7" s="31" t="s">
        <v>41</v>
      </c>
      <c r="D7" s="30" t="str">
        <f>IF(ISNA(VLOOKUP(C7, svod!$B$2:$B$181, 1, 0)), "должник", "сдал")</f>
        <v>должник</v>
      </c>
      <c r="E7" s="35" t="e">
        <f>VLOOKUP($C7, svod!$B$2:$H$200,6,0)-VLOOKUP($C7, svod!$B$2:$H$200,3,0)-VLOOKUP($C7, svod!$B$2:$H$200,4,0)</f>
        <v>#N/A</v>
      </c>
    </row>
    <row r="8" spans="1:5" ht="15.75" customHeight="1">
      <c r="A8" s="33">
        <v>7</v>
      </c>
      <c r="B8" s="40"/>
      <c r="C8" s="31" t="s">
        <v>42</v>
      </c>
      <c r="D8" s="30" t="str">
        <f>IF(ISNA(VLOOKUP(C8, svod!$B$2:$B$181, 1, 0)), "должник", "сдал")</f>
        <v>должник</v>
      </c>
      <c r="E8" s="35" t="e">
        <f>VLOOKUP($C8, svod!$B$2:$H$200,6,0)-VLOOKUP($C8, svod!$B$2:$H$200,3,0)-VLOOKUP($C8, svod!$B$2:$H$200,4,0)</f>
        <v>#N/A</v>
      </c>
    </row>
    <row r="9" spans="1:5" ht="15.75" customHeight="1">
      <c r="A9" s="33">
        <v>8</v>
      </c>
      <c r="B9" s="40"/>
      <c r="C9" s="31" t="s">
        <v>89</v>
      </c>
      <c r="D9" s="30" t="str">
        <f>IF(ISNA(VLOOKUP(C9, svod!$B$2:$B$181, 1, 0)), "должник", "сдал")</f>
        <v>должник</v>
      </c>
      <c r="E9" s="35" t="e">
        <f>VLOOKUP($C9, svod!$B$2:$H$200,6,0)-VLOOKUP($C9, svod!$B$2:$H$200,3,0)-VLOOKUP($C9, svod!$B$2:$H$200,4,0)</f>
        <v>#N/A</v>
      </c>
    </row>
    <row r="10" spans="1:5" ht="15.75" customHeight="1">
      <c r="A10" s="33">
        <v>9</v>
      </c>
      <c r="B10" s="40"/>
      <c r="C10" s="31" t="s">
        <v>111</v>
      </c>
      <c r="D10" s="30" t="str">
        <f>IF(ISNA(VLOOKUP(C10, svod!$B$2:$B$181, 1, 0)), "должник", "сдал")</f>
        <v>должник</v>
      </c>
      <c r="E10" s="35" t="e">
        <f>VLOOKUP($C10, svod!$B$2:$H$200,6,0)-VLOOKUP($C10, svod!$B$2:$H$200,3,0)-VLOOKUP($C10, svod!$B$2:$H$200,4,0)</f>
        <v>#N/A</v>
      </c>
    </row>
    <row r="11" spans="1:5" s="1" customFormat="1" ht="15.75" customHeight="1">
      <c r="A11" s="33">
        <v>10</v>
      </c>
      <c r="B11" s="40"/>
      <c r="C11" s="31" t="s">
        <v>90</v>
      </c>
      <c r="D11" s="30" t="str">
        <f>IF(ISNA(VLOOKUP(C11, svod!$B$2:$B$181, 1, 0)), "должник", "сдал")</f>
        <v>должник</v>
      </c>
      <c r="E11" s="35" t="e">
        <f>VLOOKUP($C11, svod!$B$2:$H$200,6,0)-VLOOKUP($C11, svod!$B$2:$H$200,3,0)-VLOOKUP($C11, svod!$B$2:$H$200,4,0)</f>
        <v>#N/A</v>
      </c>
    </row>
    <row r="12" spans="1:5" s="1" customFormat="1" ht="15.75" customHeight="1">
      <c r="A12" s="33">
        <v>11</v>
      </c>
      <c r="B12" s="40"/>
      <c r="C12" s="31" t="s">
        <v>91</v>
      </c>
      <c r="D12" s="30" t="str">
        <f>IF(ISNA(VLOOKUP(C12, svod!$B$2:$B$181, 1, 0)), "должник", "сдал")</f>
        <v>должник</v>
      </c>
      <c r="E12" s="35" t="e">
        <f>VLOOKUP($C12, svod!$B$2:$H$200,6,0)-VLOOKUP($C12, svod!$B$2:$H$200,3,0)-VLOOKUP($C12, svod!$B$2:$H$200,4,0)</f>
        <v>#N/A</v>
      </c>
    </row>
    <row r="13" spans="1:5" ht="15.75" customHeight="1">
      <c r="A13" s="33">
        <v>12</v>
      </c>
      <c r="B13" s="40"/>
      <c r="C13" s="31" t="s">
        <v>57</v>
      </c>
      <c r="D13" s="30" t="str">
        <f>IF(ISNA(VLOOKUP(C13, svod!$B$2:$B$181, 1, 0)), "должник", "сдал")</f>
        <v>должник</v>
      </c>
      <c r="E13" s="35" t="e">
        <f>VLOOKUP($C13, svod!$B$2:$H$200,6,0)-VLOOKUP($C13, svod!$B$2:$H$200,3,0)-VLOOKUP($C13, svod!$B$2:$H$200,4,0)</f>
        <v>#N/A</v>
      </c>
    </row>
    <row r="14" spans="1:5" ht="15.75" customHeight="1">
      <c r="A14" s="33">
        <v>13</v>
      </c>
      <c r="B14" s="39" t="s">
        <v>72</v>
      </c>
      <c r="C14" s="29" t="s">
        <v>30</v>
      </c>
      <c r="D14" s="30" t="str">
        <f>IF(ISNA(VLOOKUP(C14, svod!$B$2:$B$181, 1, 0)), "должник", "сдал")</f>
        <v>должник</v>
      </c>
      <c r="E14" s="35" t="e">
        <f>VLOOKUP($C14, svod!$B$2:$H$200,6,0)-VLOOKUP($C14, svod!$B$2:$H$200,3,0)-VLOOKUP($C14, svod!$B$2:$H$200,4,0)</f>
        <v>#N/A</v>
      </c>
    </row>
    <row r="15" spans="1:5" ht="15.75" customHeight="1">
      <c r="A15" s="33">
        <v>14</v>
      </c>
      <c r="B15" s="40"/>
      <c r="C15" s="29" t="s">
        <v>92</v>
      </c>
      <c r="D15" s="30" t="str">
        <f>IF(ISNA(VLOOKUP(C15, svod!$B$2:$B$181, 1, 0)), "должник", "сдал")</f>
        <v>должник</v>
      </c>
      <c r="E15" s="35" t="e">
        <f>VLOOKUP($C15, svod!$B$2:$H$200,6,0)-VLOOKUP($C15, svod!$B$2:$H$200,3,0)-VLOOKUP($C15, svod!$B$2:$H$200,4,0)</f>
        <v>#N/A</v>
      </c>
    </row>
    <row r="16" spans="1:5" ht="15.75" customHeight="1">
      <c r="A16" s="33">
        <v>15</v>
      </c>
      <c r="B16" s="40"/>
      <c r="C16" s="29" t="s">
        <v>47</v>
      </c>
      <c r="D16" s="30" t="str">
        <f>IF(ISNA(VLOOKUP(C16, svod!$B$2:$B$181, 1, 0)), "должник", "сдал")</f>
        <v>должник</v>
      </c>
      <c r="E16" s="35" t="e">
        <f>VLOOKUP($C16, svod!$B$2:$H$200,6,0)-VLOOKUP($C16, svod!$B$2:$H$200,3,0)-VLOOKUP($C16, svod!$B$2:$H$200,4,0)</f>
        <v>#N/A</v>
      </c>
    </row>
    <row r="17" spans="1:5" ht="15.75" customHeight="1">
      <c r="A17" s="33">
        <v>16</v>
      </c>
      <c r="B17" s="40"/>
      <c r="C17" s="29" t="s">
        <v>53</v>
      </c>
      <c r="D17" s="30" t="str">
        <f>IF(ISNA(VLOOKUP(C17, svod!$B$2:$B$181, 1, 0)), "должник", "сдал")</f>
        <v>должник</v>
      </c>
      <c r="E17" s="35" t="e">
        <f>VLOOKUP($C17, svod!$B$2:$H$200,6,0)-VLOOKUP($C17, svod!$B$2:$H$200,3,0)-VLOOKUP($C17, svod!$B$2:$H$200,4,0)</f>
        <v>#N/A</v>
      </c>
    </row>
    <row r="18" spans="1:5" ht="15.75" customHeight="1">
      <c r="A18" s="33">
        <v>17</v>
      </c>
      <c r="B18" s="40"/>
      <c r="C18" s="29" t="s">
        <v>40</v>
      </c>
      <c r="D18" s="30" t="str">
        <f>IF(ISNA(VLOOKUP(C18, svod!$B$2:$B$181, 1, 0)), "должник", "сдал")</f>
        <v>должник</v>
      </c>
      <c r="E18" s="35" t="e">
        <f>VLOOKUP($C18, svod!$B$2:$H$200,6,0)-VLOOKUP($C18, svod!$B$2:$H$200,3,0)-VLOOKUP($C18, svod!$B$2:$H$200,4,0)</f>
        <v>#N/A</v>
      </c>
    </row>
    <row r="19" spans="1:5" ht="15.75" customHeight="1">
      <c r="A19" s="33">
        <v>18</v>
      </c>
      <c r="B19" s="39" t="s">
        <v>73</v>
      </c>
      <c r="C19" s="29" t="s">
        <v>18</v>
      </c>
      <c r="D19" s="30" t="str">
        <f>IF(ISNA(VLOOKUP(C19, svod!$B$2:$B$181, 1, 0)), "должник", "сдал")</f>
        <v>должник</v>
      </c>
      <c r="E19" s="35" t="e">
        <f>VLOOKUP($C19, svod!$B$2:$H$200,6,0)-VLOOKUP($C19, svod!$B$2:$H$200,3,0)-VLOOKUP($C19, svod!$B$2:$H$200,4,0)</f>
        <v>#N/A</v>
      </c>
    </row>
    <row r="20" spans="1:5" ht="15.75" customHeight="1">
      <c r="A20" s="33">
        <v>19</v>
      </c>
      <c r="B20" s="40"/>
      <c r="C20" s="29" t="s">
        <v>25</v>
      </c>
      <c r="D20" s="30" t="str">
        <f>IF(ISNA(VLOOKUP(C20, svod!$B$2:$B$181, 1, 0)), "должник", "сдал")</f>
        <v>должник</v>
      </c>
      <c r="E20" s="35" t="e">
        <f>VLOOKUP($C20, svod!$B$2:$H$200,6,0)-VLOOKUP($C20, svod!$B$2:$H$200,3,0)-VLOOKUP($C20, svod!$B$2:$H$200,4,0)</f>
        <v>#N/A</v>
      </c>
    </row>
    <row r="21" spans="1:5" ht="15.75" customHeight="1">
      <c r="A21" s="33">
        <v>20</v>
      </c>
      <c r="B21" s="40"/>
      <c r="C21" s="29" t="s">
        <v>36</v>
      </c>
      <c r="D21" s="30" t="str">
        <f>IF(ISNA(VLOOKUP(C21, svod!$B$2:$B$181, 1, 0)), "должник", "сдал")</f>
        <v>должник</v>
      </c>
      <c r="E21" s="35" t="e">
        <f>VLOOKUP($C21, svod!$B$2:$H$200,6,0)-VLOOKUP($C21, svod!$B$2:$H$200,3,0)-VLOOKUP($C21, svod!$B$2:$H$200,4,0)</f>
        <v>#N/A</v>
      </c>
    </row>
    <row r="22" spans="1:5" ht="15.75" customHeight="1">
      <c r="A22" s="33">
        <v>21</v>
      </c>
      <c r="B22" s="39" t="s">
        <v>74</v>
      </c>
      <c r="C22" s="29" t="s">
        <v>51</v>
      </c>
      <c r="D22" s="30" t="str">
        <f>IF(ISNA(VLOOKUP(C22, svod!$B$2:$B$181, 1, 0)), "должник", "сдал")</f>
        <v>должник</v>
      </c>
      <c r="E22" s="35" t="e">
        <f>VLOOKUP($C22, svod!$B$2:$H$200,6,0)-VLOOKUP($C22, svod!$B$2:$H$200,3,0)-VLOOKUP($C22, svod!$B$2:$H$200,4,0)</f>
        <v>#N/A</v>
      </c>
    </row>
    <row r="23" spans="1:5" ht="15.75" customHeight="1">
      <c r="A23" s="33">
        <v>22</v>
      </c>
      <c r="B23" s="40"/>
      <c r="C23" s="29" t="s">
        <v>33</v>
      </c>
      <c r="D23" s="30" t="str">
        <f>IF(ISNA(VLOOKUP(C23, svod!$B$2:$B$181, 1, 0)), "должник", "сдал")</f>
        <v>должник</v>
      </c>
      <c r="E23" s="35" t="e">
        <f>VLOOKUP($C23, svod!$B$2:$H$200,6,0)-VLOOKUP($C23, svod!$B$2:$H$200,3,0)-VLOOKUP($C23, svod!$B$2:$H$200,4,0)</f>
        <v>#N/A</v>
      </c>
    </row>
    <row r="24" spans="1:5" ht="15.75">
      <c r="A24" s="33">
        <v>23</v>
      </c>
      <c r="B24" s="40"/>
      <c r="C24" s="29" t="s">
        <v>112</v>
      </c>
      <c r="D24" s="30" t="str">
        <f>IF(ISNA(VLOOKUP(C24, svod!$B$2:$B$181, 1, 0)), "должник", "сдал")</f>
        <v>должник</v>
      </c>
      <c r="E24" s="35" t="e">
        <f>VLOOKUP($C24, svod!$B$2:$H$200,6,0)-VLOOKUP($C24, svod!$B$2:$H$200,3,0)-VLOOKUP($C24, svod!$B$2:$H$200,4,0)</f>
        <v>#N/A</v>
      </c>
    </row>
    <row r="25" spans="1:5" ht="15.75" customHeight="1">
      <c r="A25" s="33">
        <v>24</v>
      </c>
      <c r="B25" s="40"/>
      <c r="C25" s="29" t="s">
        <v>55</v>
      </c>
      <c r="D25" s="30" t="str">
        <f>IF(ISNA(VLOOKUP(C25, svod!$B$2:$B$181, 1, 0)), "должник", "сдал")</f>
        <v>должник</v>
      </c>
      <c r="E25" s="35" t="e">
        <f>VLOOKUP($C25, svod!$B$2:$H$200,6,0)-VLOOKUP($C25, svod!$B$2:$H$200,3,0)-VLOOKUP($C25, svod!$B$2:$H$200,4,0)</f>
        <v>#N/A</v>
      </c>
    </row>
    <row r="26" spans="1:5" s="1" customFormat="1" ht="15.75" customHeight="1">
      <c r="A26" s="33">
        <v>25</v>
      </c>
      <c r="B26" s="40"/>
      <c r="C26" s="29" t="s">
        <v>32</v>
      </c>
      <c r="D26" s="30" t="str">
        <f>IF(ISNA(VLOOKUP(C26, svod!$B$2:$B$181, 1, 0)), "должник", "сдал")</f>
        <v>должник</v>
      </c>
      <c r="E26" s="35" t="e">
        <f>VLOOKUP($C26, svod!$B$2:$H$200,6,0)-VLOOKUP($C26, svod!$B$2:$H$200,3,0)-VLOOKUP($C26, svod!$B$2:$H$200,4,0)</f>
        <v>#N/A</v>
      </c>
    </row>
    <row r="27" spans="1:5" s="1" customFormat="1" ht="15.75" customHeight="1">
      <c r="A27" s="33">
        <v>26</v>
      </c>
      <c r="B27" s="40"/>
      <c r="C27" s="29" t="s">
        <v>17</v>
      </c>
      <c r="D27" s="30" t="str">
        <f>IF(ISNA(VLOOKUP(C27, svod!$B$2:$B$181, 1, 0)), "должник", "сдал")</f>
        <v>должник</v>
      </c>
      <c r="E27" s="35" t="e">
        <f>VLOOKUP($C27, svod!$B$2:$H$200,6,0)-VLOOKUP($C27, svod!$B$2:$H$200,3,0)-VLOOKUP($C27, svod!$B$2:$H$200,4,0)</f>
        <v>#N/A</v>
      </c>
    </row>
    <row r="28" spans="1:5" ht="15.75" customHeight="1">
      <c r="A28" s="33">
        <v>27</v>
      </c>
      <c r="B28" s="40"/>
      <c r="C28" s="29" t="s">
        <v>39</v>
      </c>
      <c r="D28" s="30" t="str">
        <f>IF(ISNA(VLOOKUP(C28, svod!$B$2:$B$181, 1, 0)), "должник", "сдал")</f>
        <v>должник</v>
      </c>
      <c r="E28" s="35" t="e">
        <f>VLOOKUP($C28, svod!$B$2:$H$200,6,0)-VLOOKUP($C28, svod!$B$2:$H$200,3,0)-VLOOKUP($C28, svod!$B$2:$H$200,4,0)</f>
        <v>#N/A</v>
      </c>
    </row>
    <row r="29" spans="1:5" ht="15.75" customHeight="1">
      <c r="A29" s="33">
        <v>28</v>
      </c>
      <c r="B29" s="39" t="s">
        <v>75</v>
      </c>
      <c r="C29" s="29" t="s">
        <v>15</v>
      </c>
      <c r="D29" s="30" t="str">
        <f>IF(ISNA(VLOOKUP(C29, svod!$B$2:$B$181, 1, 0)), "должник", "сдал")</f>
        <v>должник</v>
      </c>
      <c r="E29" s="35" t="e">
        <f>VLOOKUP($C29, svod!$B$2:$H$200,6,0)-VLOOKUP($C29, svod!$B$2:$H$200,3,0)-VLOOKUP($C29, svod!$B$2:$H$200,4,0)</f>
        <v>#N/A</v>
      </c>
    </row>
    <row r="30" spans="1:5" ht="15.75" customHeight="1">
      <c r="A30" s="33">
        <v>29</v>
      </c>
      <c r="B30" s="40"/>
      <c r="C30" s="29" t="s">
        <v>45</v>
      </c>
      <c r="D30" s="30" t="str">
        <f>IF(ISNA(VLOOKUP(C30, svod!$B$2:$B$181, 1, 0)), "должник", "сдал")</f>
        <v>должник</v>
      </c>
      <c r="E30" s="35" t="e">
        <f>VLOOKUP($C30, svod!$B$2:$H$200,6,0)-VLOOKUP($C30, svod!$B$2:$H$200,3,0)-VLOOKUP($C30, svod!$B$2:$H$200,4,0)</f>
        <v>#N/A</v>
      </c>
    </row>
    <row r="31" spans="1:5" ht="15.75" customHeight="1">
      <c r="A31" s="33">
        <v>30</v>
      </c>
      <c r="B31" s="40"/>
      <c r="C31" s="29" t="s">
        <v>56</v>
      </c>
      <c r="D31" s="30" t="str">
        <f>IF(ISNA(VLOOKUP(C31, svod!$B$2:$B$181, 1, 0)), "должник", "сдал")</f>
        <v>должник</v>
      </c>
      <c r="E31" s="35" t="e">
        <f>VLOOKUP($C31, svod!$B$2:$H$200,6,0)-VLOOKUP($C31, svod!$B$2:$H$200,3,0)-VLOOKUP($C31, svod!$B$2:$H$200,4,0)</f>
        <v>#N/A</v>
      </c>
    </row>
    <row r="32" spans="1:5" ht="15.75" customHeight="1">
      <c r="A32" s="33">
        <v>31</v>
      </c>
      <c r="B32" s="39" t="s">
        <v>76</v>
      </c>
      <c r="C32" s="29" t="s">
        <v>37</v>
      </c>
      <c r="D32" s="30" t="str">
        <f>IF(ISNA(VLOOKUP(C32, svod!$B$2:$B$181, 1, 0)), "должник", "сдал")</f>
        <v>должник</v>
      </c>
      <c r="E32" s="35" t="e">
        <f>VLOOKUP($C32, svod!$B$2:$H$200,6,0)-VLOOKUP($C32, svod!$B$2:$H$200,3,0)-VLOOKUP($C32, svod!$B$2:$H$200,4,0)</f>
        <v>#N/A</v>
      </c>
    </row>
    <row r="33" spans="1:5" ht="15.75" customHeight="1">
      <c r="A33" s="33">
        <v>32</v>
      </c>
      <c r="B33" s="40"/>
      <c r="C33" s="29" t="s">
        <v>38</v>
      </c>
      <c r="D33" s="30" t="str">
        <f>IF(ISNA(VLOOKUP(C33, svod!$B$2:$B$181, 1, 0)), "должник", "сдал")</f>
        <v>должник</v>
      </c>
      <c r="E33" s="35" t="e">
        <f>VLOOKUP($C33, svod!$B$2:$H$200,6,0)-VLOOKUP($C33, svod!$B$2:$H$200,3,0)-VLOOKUP($C33, svod!$B$2:$H$200,4,0)</f>
        <v>#N/A</v>
      </c>
    </row>
    <row r="34" spans="1:5" ht="15.75" customHeight="1">
      <c r="A34" s="33">
        <v>33</v>
      </c>
      <c r="B34" s="40"/>
      <c r="C34" s="29" t="s">
        <v>44</v>
      </c>
      <c r="D34" s="30" t="str">
        <f>IF(ISNA(VLOOKUP(C34, svod!$B$2:$B$181, 1, 0)), "должник", "сдал")</f>
        <v>должник</v>
      </c>
      <c r="E34" s="35" t="e">
        <f>VLOOKUP($C34, svod!$B$2:$H$200,6,0)-VLOOKUP($C34, svod!$B$2:$H$200,3,0)-VLOOKUP($C34, svod!$B$2:$H$200,4,0)</f>
        <v>#N/A</v>
      </c>
    </row>
    <row r="35" spans="1:5" ht="15.75" customHeight="1">
      <c r="A35" s="33">
        <v>34</v>
      </c>
      <c r="B35" s="33" t="s">
        <v>77</v>
      </c>
      <c r="C35" s="29" t="s">
        <v>34</v>
      </c>
      <c r="D35" s="30" t="str">
        <f>IF(ISNA(VLOOKUP(C35, svod!$B$2:$B$181, 1, 0)), "должник", "сдал")</f>
        <v>должник</v>
      </c>
      <c r="E35" s="35" t="e">
        <f>VLOOKUP($C35, svod!$B$2:$H$200,6,0)-VLOOKUP($C35, svod!$B$2:$H$200,3,0)-VLOOKUP($C35, svod!$B$2:$H$200,4,0)</f>
        <v>#N/A</v>
      </c>
    </row>
    <row r="36" spans="1:5" ht="15.75" customHeight="1">
      <c r="A36" s="33">
        <v>35</v>
      </c>
      <c r="B36" s="28" t="s">
        <v>78</v>
      </c>
      <c r="C36" s="29" t="s">
        <v>11</v>
      </c>
      <c r="D36" s="30" t="str">
        <f>IF(ISNA(VLOOKUP(C36, svod!$B$2:$B$181, 1, 0)), "должник", "сдал")</f>
        <v>должник</v>
      </c>
      <c r="E36" s="35" t="e">
        <f>VLOOKUP($C36, svod!$B$2:$H$200,6,0)-VLOOKUP($C36, svod!$B$2:$H$200,3,0)-VLOOKUP($C36, svod!$B$2:$H$200,4,0)</f>
        <v>#N/A</v>
      </c>
    </row>
    <row r="37" spans="1:5" ht="15.75" customHeight="1">
      <c r="A37" s="33">
        <v>36</v>
      </c>
      <c r="B37" s="28" t="s">
        <v>79</v>
      </c>
      <c r="C37" s="29" t="s">
        <v>28</v>
      </c>
      <c r="D37" s="30" t="str">
        <f>IF(ISNA(VLOOKUP(C37, svod!$B$2:$B$181, 1, 0)), "должник", "сдал")</f>
        <v>должник</v>
      </c>
      <c r="E37" s="35" t="e">
        <f>VLOOKUP($C37, svod!$B$2:$H$200,6,0)-VLOOKUP($C37, svod!$B$2:$H$200,3,0)-VLOOKUP($C37, svod!$B$2:$H$200,4,0)</f>
        <v>#N/A</v>
      </c>
    </row>
    <row r="38" spans="1:5" ht="15.75" customHeight="1">
      <c r="A38" s="33">
        <v>37</v>
      </c>
      <c r="B38" s="39" t="s">
        <v>80</v>
      </c>
      <c r="C38" s="29" t="s">
        <v>13</v>
      </c>
      <c r="D38" s="30" t="str">
        <f>IF(ISNA(VLOOKUP(C38, svod!$B$2:$B$181, 1, 0)), "должник", "сдал")</f>
        <v>должник</v>
      </c>
      <c r="E38" s="35" t="e">
        <f>VLOOKUP($C38, svod!$B$2:$H$200,6,0)-VLOOKUP($C38, svod!$B$2:$H$200,3,0)-VLOOKUP($C38, svod!$B$2:$H$200,4,0)</f>
        <v>#N/A</v>
      </c>
    </row>
    <row r="39" spans="1:5" s="1" customFormat="1" ht="15.75" customHeight="1">
      <c r="A39" s="33">
        <v>38</v>
      </c>
      <c r="B39" s="39"/>
      <c r="C39" s="29" t="s">
        <v>27</v>
      </c>
      <c r="D39" s="30" t="str">
        <f>IF(ISNA(VLOOKUP(C39, svod!$B$2:$B$181, 1, 0)), "должник", "сдал")</f>
        <v>должник</v>
      </c>
      <c r="E39" s="35" t="e">
        <f>VLOOKUP($C39, svod!$B$2:$H$200,6,0)-VLOOKUP($C39, svod!$B$2:$H$200,3,0)-VLOOKUP($C39, svod!$B$2:$H$200,4,0)</f>
        <v>#N/A</v>
      </c>
    </row>
    <row r="40" spans="1:5" s="1" customFormat="1" ht="15.75" customHeight="1">
      <c r="A40" s="33">
        <v>39</v>
      </c>
      <c r="B40" s="39"/>
      <c r="C40" s="29" t="s">
        <v>93</v>
      </c>
      <c r="D40" s="30" t="str">
        <f>IF(ISNA(VLOOKUP(C40, svod!$B$2:$B$181, 1, 0)), "должник", "сдал")</f>
        <v>должник</v>
      </c>
      <c r="E40" s="35" t="e">
        <f>VLOOKUP($C40, svod!$B$2:$H$200,6,0)-VLOOKUP($C40, svod!$B$2:$H$200,3,0)-VLOOKUP($C40, svod!$B$2:$H$200,4,0)</f>
        <v>#N/A</v>
      </c>
    </row>
    <row r="41" spans="1:5" s="1" customFormat="1" ht="15.75" customHeight="1">
      <c r="A41" s="33">
        <v>40</v>
      </c>
      <c r="B41" s="39"/>
      <c r="C41" s="29" t="s">
        <v>94</v>
      </c>
      <c r="D41" s="30" t="str">
        <f>IF(ISNA(VLOOKUP(C41, svod!$B$2:$B$181, 1, 0)), "должник", "сдал")</f>
        <v>должник</v>
      </c>
      <c r="E41" s="35" t="e">
        <f>VLOOKUP($C41, svod!$B$2:$H$200,6,0)-VLOOKUP($C41, svod!$B$2:$H$200,3,0)-VLOOKUP($C41, svod!$B$2:$H$200,4,0)</f>
        <v>#N/A</v>
      </c>
    </row>
    <row r="42" spans="1:5" s="1" customFormat="1" ht="15.75" customHeight="1">
      <c r="A42" s="33">
        <v>41</v>
      </c>
      <c r="B42" s="39"/>
      <c r="C42" s="29" t="s">
        <v>115</v>
      </c>
      <c r="D42" s="30" t="str">
        <f>IF(ISNA(VLOOKUP(C42, svod!$B$2:$B$181, 1, 0)), "должник", "сдал")</f>
        <v>должник</v>
      </c>
      <c r="E42" s="35" t="e">
        <f>VLOOKUP($C42, svod!$B$2:$H$200,6,0)-VLOOKUP($C42, svod!$B$2:$H$200,3,0)-VLOOKUP($C42, svod!$B$2:$H$200,4,0)</f>
        <v>#N/A</v>
      </c>
    </row>
    <row r="43" spans="1:5" ht="15.75" customHeight="1">
      <c r="A43" s="33">
        <v>42</v>
      </c>
      <c r="B43" s="40"/>
      <c r="C43" s="29" t="s">
        <v>114</v>
      </c>
      <c r="D43" s="30" t="str">
        <f>IF(ISNA(VLOOKUP(C43, svod!$B$2:$B$181, 1, 0)), "должник", "сдал")</f>
        <v>должник</v>
      </c>
      <c r="E43" s="35" t="e">
        <f>VLOOKUP($C43, svod!$B$2:$H$200,6,0)-VLOOKUP($C43, svod!$B$2:$H$200,3,0)-VLOOKUP($C43, svod!$B$2:$H$200,4,0)</f>
        <v>#N/A</v>
      </c>
    </row>
    <row r="44" spans="1:5" s="1" customFormat="1" ht="15.75" customHeight="1">
      <c r="A44" s="33">
        <v>43</v>
      </c>
      <c r="B44" s="40"/>
      <c r="C44" s="29" t="s">
        <v>116</v>
      </c>
      <c r="D44" s="30" t="str">
        <f>IF(ISNA(VLOOKUP(C44, svod!$B$2:$B$181, 1, 0)), "должник", "сдал")</f>
        <v>должник</v>
      </c>
      <c r="E44" s="35" t="e">
        <f>VLOOKUP($C44, svod!$B$2:$H$200,6,0)-VLOOKUP($C44, svod!$B$2:$H$200,3,0)-VLOOKUP($C44, svod!$B$2:$H$200,4,0)</f>
        <v>#N/A</v>
      </c>
    </row>
    <row r="45" spans="1:5" s="1" customFormat="1" ht="15.75" customHeight="1">
      <c r="A45" s="33">
        <v>44</v>
      </c>
      <c r="B45" s="40"/>
      <c r="C45" s="29" t="s">
        <v>95</v>
      </c>
      <c r="D45" s="30" t="str">
        <f>IF(ISNA(VLOOKUP(C45, svod!$B$2:$B$181, 1, 0)), "должник", "сдал")</f>
        <v>должник</v>
      </c>
      <c r="E45" s="35" t="e">
        <f>VLOOKUP($C45, svod!$B$2:$H$200,6,0)-VLOOKUP($C45, svod!$B$2:$H$200,3,0)-VLOOKUP($C45, svod!$B$2:$H$200,4,0)</f>
        <v>#N/A</v>
      </c>
    </row>
    <row r="46" spans="1:5" ht="15.75" customHeight="1">
      <c r="A46" s="33">
        <v>45</v>
      </c>
      <c r="B46" s="40"/>
      <c r="C46" s="29" t="s">
        <v>58</v>
      </c>
      <c r="D46" s="30" t="str">
        <f>IF(ISNA(VLOOKUP(C46, svod!$B$2:$B$181, 1, 0)), "должник", "сдал")</f>
        <v>должник</v>
      </c>
      <c r="E46" s="35" t="e">
        <f>VLOOKUP($C46, svod!$B$2:$H$200,6,0)-VLOOKUP($C46, svod!$B$2:$H$200,3,0)-VLOOKUP($C46, svod!$B$2:$H$200,4,0)</f>
        <v>#N/A</v>
      </c>
    </row>
    <row r="47" spans="1:5" ht="15.75" customHeight="1">
      <c r="A47" s="33">
        <v>46</v>
      </c>
      <c r="B47" s="39" t="s">
        <v>81</v>
      </c>
      <c r="C47" s="29" t="s">
        <v>21</v>
      </c>
      <c r="D47" s="30" t="str">
        <f>IF(ISNA(VLOOKUP(C47, svod!$B$2:$B$181, 1, 0)), "должник", "сдал")</f>
        <v>должник</v>
      </c>
      <c r="E47" s="35" t="e">
        <f>VLOOKUP($C47, svod!$B$2:$H$200,6,0)-VLOOKUP($C47, svod!$B$2:$H$200,3,0)-VLOOKUP($C47, svod!$B$2:$H$200,4,0)</f>
        <v>#N/A</v>
      </c>
    </row>
    <row r="48" spans="1:5" ht="15.75" customHeight="1">
      <c r="A48" s="33">
        <v>47</v>
      </c>
      <c r="B48" s="40"/>
      <c r="C48" s="29" t="s">
        <v>43</v>
      </c>
      <c r="D48" s="30" t="str">
        <f>IF(ISNA(VLOOKUP(C48, svod!$B$2:$B$181, 1, 0)), "должник", "сдал")</f>
        <v>должник</v>
      </c>
      <c r="E48" s="35" t="e">
        <f>VLOOKUP($C48, svod!$B$2:$H$200,6,0)-VLOOKUP($C48, svod!$B$2:$H$200,3,0)-VLOOKUP($C48, svod!$B$2:$H$200,4,0)</f>
        <v>#N/A</v>
      </c>
    </row>
    <row r="49" spans="1:5" ht="15.75" customHeight="1">
      <c r="A49" s="33">
        <v>48</v>
      </c>
      <c r="B49" s="40"/>
      <c r="C49" s="29" t="s">
        <v>22</v>
      </c>
      <c r="D49" s="30" t="str">
        <f>IF(ISNA(VLOOKUP(C49, svod!$B$2:$B$181, 1, 0)), "должник", "сдал")</f>
        <v>должник</v>
      </c>
      <c r="E49" s="35" t="e">
        <f>VLOOKUP($C49, svod!$B$2:$H$200,6,0)-VLOOKUP($C49, svod!$B$2:$H$200,3,0)-VLOOKUP($C49, svod!$B$2:$H$200,4,0)</f>
        <v>#N/A</v>
      </c>
    </row>
    <row r="50" spans="1:5" s="1" customFormat="1" ht="15.75" customHeight="1">
      <c r="A50" s="33">
        <v>49</v>
      </c>
      <c r="B50" s="39" t="s">
        <v>82</v>
      </c>
      <c r="C50" s="29" t="s">
        <v>96</v>
      </c>
      <c r="D50" s="30" t="str">
        <f>IF(ISNA(VLOOKUP(C50, svod!$B$2:$B$181, 1, 0)), "должник", "сдал")</f>
        <v>должник</v>
      </c>
      <c r="E50" s="35" t="e">
        <f>VLOOKUP($C50, svod!$B$2:$H$200,6,0)-VLOOKUP($C50, svod!$B$2:$H$200,3,0)-VLOOKUP($C50, svod!$B$2:$H$200,4,0)</f>
        <v>#N/A</v>
      </c>
    </row>
    <row r="51" spans="1:5" ht="15.75" customHeight="1">
      <c r="A51" s="33">
        <v>50</v>
      </c>
      <c r="B51" s="39"/>
      <c r="C51" s="29" t="s">
        <v>97</v>
      </c>
      <c r="D51" s="30" t="str">
        <f>IF(ISNA(VLOOKUP(C51, svod!$B$2:$B$181, 1, 0)), "должник", "сдал")</f>
        <v>должник</v>
      </c>
      <c r="E51" s="35" t="e">
        <f>VLOOKUP($C51, svod!$B$2:$H$200,6,0)-VLOOKUP($C51, svod!$B$2:$H$200,3,0)-VLOOKUP($C51, svod!$B$2:$H$200,4,0)</f>
        <v>#N/A</v>
      </c>
    </row>
    <row r="52" spans="1:5" ht="15.75" customHeight="1">
      <c r="A52" s="33">
        <v>51</v>
      </c>
      <c r="B52" s="28" t="s">
        <v>83</v>
      </c>
      <c r="C52" s="29" t="s">
        <v>48</v>
      </c>
      <c r="D52" s="30" t="str">
        <f>IF(ISNA(VLOOKUP(C52, svod!$B$2:$B$181, 1, 0)), "должник", "сдал")</f>
        <v>должник</v>
      </c>
      <c r="E52" s="35" t="e">
        <f>VLOOKUP($C52, svod!$B$2:$H$200,6,0)-VLOOKUP($C52, svod!$B$2:$H$200,3,0)-VLOOKUP($C52, svod!$B$2:$H$200,4,0)</f>
        <v>#N/A</v>
      </c>
    </row>
    <row r="53" spans="1:5" ht="15.75" customHeight="1">
      <c r="A53" s="33">
        <v>52</v>
      </c>
      <c r="B53" s="39" t="s">
        <v>84</v>
      </c>
      <c r="C53" s="29" t="s">
        <v>61</v>
      </c>
      <c r="D53" s="30" t="str">
        <f>IF(ISNA(VLOOKUP(C53, svod!$B$2:$B$181, 1, 0)), "должник", "сдал")</f>
        <v>должник</v>
      </c>
      <c r="E53" s="35" t="e">
        <f>VLOOKUP($C53, svod!$B$2:$H$200,6,0)-VLOOKUP($C53, svod!$B$2:$H$200,3,0)-VLOOKUP($C53, svod!$B$2:$H$200,4,0)</f>
        <v>#N/A</v>
      </c>
    </row>
    <row r="54" spans="1:5" ht="15.75" customHeight="1">
      <c r="A54" s="33">
        <v>53</v>
      </c>
      <c r="B54" s="40"/>
      <c r="C54" s="29" t="s">
        <v>62</v>
      </c>
      <c r="D54" s="30" t="str">
        <f>IF(ISNA(VLOOKUP(C54, svod!$B$2:$B$181, 1, 0)), "должник", "сдал")</f>
        <v>должник</v>
      </c>
      <c r="E54" s="35" t="e">
        <f>VLOOKUP($C54, svod!$B$2:$H$200,6,0)-VLOOKUP($C54, svod!$B$2:$H$200,3,0)-VLOOKUP($C54, svod!$B$2:$H$200,4,0)</f>
        <v>#N/A</v>
      </c>
    </row>
    <row r="55" spans="1:5" ht="15.75" customHeight="1">
      <c r="A55" s="33">
        <v>54</v>
      </c>
      <c r="B55" s="39" t="s">
        <v>85</v>
      </c>
      <c r="C55" s="29" t="s">
        <v>16</v>
      </c>
      <c r="D55" s="30" t="str">
        <f>IF(ISNA(VLOOKUP(C55, svod!$B$2:$B$181, 1, 0)), "должник", "сдал")</f>
        <v>должник</v>
      </c>
      <c r="E55" s="35" t="e">
        <f>VLOOKUP($C55, svod!$B$2:$H$200,6,0)-VLOOKUP($C55, svod!$B$2:$H$200,3,0)-VLOOKUP($C55, svod!$B$2:$H$200,4,0)</f>
        <v>#N/A</v>
      </c>
    </row>
    <row r="56" spans="1:5" ht="15.75" customHeight="1">
      <c r="A56" s="33">
        <v>55</v>
      </c>
      <c r="B56" s="40"/>
      <c r="C56" s="29" t="s">
        <v>26</v>
      </c>
      <c r="D56" s="30" t="str">
        <f>IF(ISNA(VLOOKUP(C56, svod!$B$2:$B$181, 1, 0)), "должник", "сдал")</f>
        <v>должник</v>
      </c>
      <c r="E56" s="35" t="e">
        <f>VLOOKUP($C56, svod!$B$2:$H$200,6,0)-VLOOKUP($C56, svod!$B$2:$H$200,3,0)-VLOOKUP($C56, svod!$B$2:$H$200,4,0)</f>
        <v>#N/A</v>
      </c>
    </row>
    <row r="57" spans="1:5" ht="15.75" customHeight="1">
      <c r="A57" s="33">
        <v>56</v>
      </c>
      <c r="B57" s="40"/>
      <c r="C57" s="29" t="s">
        <v>31</v>
      </c>
      <c r="D57" s="30" t="str">
        <f>IF(ISNA(VLOOKUP(C57, svod!$B$2:$B$181, 1, 0)), "должник", "сдал")</f>
        <v>должник</v>
      </c>
      <c r="E57" s="35" t="e">
        <f>VLOOKUP($C57, svod!$B$2:$H$200,6,0)-VLOOKUP($C57, svod!$B$2:$H$200,3,0)-VLOOKUP($C57, svod!$B$2:$H$200,4,0)</f>
        <v>#N/A</v>
      </c>
    </row>
    <row r="58" spans="1:5" ht="15.75" customHeight="1">
      <c r="A58" s="33">
        <v>57</v>
      </c>
      <c r="B58" s="40"/>
      <c r="C58" s="29" t="s">
        <v>35</v>
      </c>
      <c r="D58" s="30" t="str">
        <f>IF(ISNA(VLOOKUP(C58, svod!$B$2:$B$181, 1, 0)), "должник", "сдал")</f>
        <v>должник</v>
      </c>
      <c r="E58" s="35" t="e">
        <f>VLOOKUP($C58, svod!$B$2:$H$200,6,0)-VLOOKUP($C58, svod!$B$2:$H$200,3,0)-VLOOKUP($C58, svod!$B$2:$H$200,4,0)</f>
        <v>#N/A</v>
      </c>
    </row>
    <row r="59" spans="1:5" ht="15.75" customHeight="1">
      <c r="A59" s="33">
        <v>58</v>
      </c>
      <c r="B59" s="40"/>
      <c r="C59" s="29" t="s">
        <v>46</v>
      </c>
      <c r="D59" s="30" t="str">
        <f>IF(ISNA(VLOOKUP(C59, svod!$B$2:$B$181, 1, 0)), "должник", "сдал")</f>
        <v>должник</v>
      </c>
      <c r="E59" s="35" t="e">
        <f>VLOOKUP($C59, svod!$B$2:$H$200,6,0)-VLOOKUP($C59, svod!$B$2:$H$200,3,0)-VLOOKUP($C59, svod!$B$2:$H$200,4,0)</f>
        <v>#N/A</v>
      </c>
    </row>
    <row r="60" spans="1:5" ht="15.75" customHeight="1">
      <c r="A60" s="33">
        <v>59</v>
      </c>
      <c r="B60" s="39" t="s">
        <v>86</v>
      </c>
      <c r="C60" s="29" t="s">
        <v>23</v>
      </c>
      <c r="D60" s="30" t="str">
        <f>IF(ISNA(VLOOKUP(C60, svod!$B$2:$B$181, 1, 0)), "должник", "сдал")</f>
        <v>должник</v>
      </c>
      <c r="E60" s="35" t="e">
        <f>VLOOKUP($C60, svod!$B$2:$H$200,6,0)-VLOOKUP($C60, svod!$B$2:$H$200,3,0)-VLOOKUP($C60, svod!$B$2:$H$200,4,0)</f>
        <v>#N/A</v>
      </c>
    </row>
    <row r="61" spans="1:5" ht="15.75" customHeight="1">
      <c r="A61" s="33">
        <v>60</v>
      </c>
      <c r="B61" s="40"/>
      <c r="C61" s="29" t="s">
        <v>24</v>
      </c>
      <c r="D61" s="30" t="str">
        <f>IF(ISNA(VLOOKUP(C61, svod!$B$2:$B$181, 1, 0)), "должник", "сдал")</f>
        <v>должник</v>
      </c>
      <c r="E61" s="35" t="e">
        <f>VLOOKUP($C61, svod!$B$2:$H$200,6,0)-VLOOKUP($C61, svod!$B$2:$H$200,3,0)-VLOOKUP($C61, svod!$B$2:$H$200,4,0)</f>
        <v>#N/A</v>
      </c>
    </row>
    <row r="62" spans="1:5" ht="15.75" customHeight="1">
      <c r="A62" s="33">
        <v>61</v>
      </c>
      <c r="B62" s="40"/>
      <c r="C62" s="29" t="s">
        <v>54</v>
      </c>
      <c r="D62" s="30" t="str">
        <f>IF(ISNA(VLOOKUP(C62, svod!$B$2:$B$181, 1, 0)), "должник", "сдал")</f>
        <v>должник</v>
      </c>
      <c r="E62" s="35" t="e">
        <f>VLOOKUP($C62, svod!$B$2:$H$200,6,0)-VLOOKUP($C62, svod!$B$2:$H$200,3,0)-VLOOKUP($C62, svod!$B$2:$H$200,4,0)</f>
        <v>#N/A</v>
      </c>
    </row>
    <row r="63" spans="1:5" ht="15.75" customHeight="1">
      <c r="A63" s="33">
        <v>62</v>
      </c>
      <c r="B63" s="39" t="s">
        <v>87</v>
      </c>
      <c r="C63" s="29" t="s">
        <v>98</v>
      </c>
      <c r="D63" s="30" t="str">
        <f>IF(ISNA(VLOOKUP(C63, svod!$B$2:$B$181, 1, 0)), "должник", "сдал")</f>
        <v>должник</v>
      </c>
      <c r="E63" s="35" t="e">
        <f>VLOOKUP($C63, svod!$B$2:$H$200,6,0)-VLOOKUP($C63, svod!$B$2:$H$200,3,0)-VLOOKUP($C63, svod!$B$2:$H$200,4,0)</f>
        <v>#N/A</v>
      </c>
    </row>
    <row r="64" spans="1:5" ht="15.75" customHeight="1">
      <c r="A64" s="33">
        <v>63</v>
      </c>
      <c r="B64" s="39"/>
      <c r="C64" s="29" t="s">
        <v>117</v>
      </c>
      <c r="D64" s="30" t="str">
        <f>IF(ISNA(VLOOKUP(C64, svod!$B$2:$B$181, 1, 0)), "должник", "сдал")</f>
        <v>должник</v>
      </c>
      <c r="E64" s="35" t="e">
        <f>VLOOKUP($C64, svod!$B$2:$H$200,6,0)-VLOOKUP($C64, svod!$B$2:$H$200,3,0)-VLOOKUP($C64, svod!$B$2:$H$200,4,0)</f>
        <v>#N/A</v>
      </c>
    </row>
    <row r="65" spans="1:5" ht="30" customHeight="1">
      <c r="A65" s="33">
        <v>64</v>
      </c>
      <c r="B65" s="39"/>
      <c r="C65" s="29" t="s">
        <v>63</v>
      </c>
      <c r="D65" s="30" t="str">
        <f>IF(ISNA(VLOOKUP(C65, svod!$B$2:$B$181, 1, 0)), "должник", "сдал")</f>
        <v>должник</v>
      </c>
      <c r="E65" s="35" t="e">
        <f>VLOOKUP($C65, svod!$B$2:$H$200,6,0)-VLOOKUP($C65, svod!$B$2:$H$200,3,0)-VLOOKUP($C65, svod!$B$2:$H$200,4,0)</f>
        <v>#N/A</v>
      </c>
    </row>
    <row r="66" spans="1:5" ht="15.75" customHeight="1">
      <c r="A66" s="33">
        <v>65</v>
      </c>
      <c r="B66" s="39"/>
      <c r="C66" s="29" t="s">
        <v>120</v>
      </c>
      <c r="D66" s="30" t="str">
        <f>IF(ISNA(VLOOKUP(C66, svod!$B$2:$B$181, 1, 0)), "должник", "сдал")</f>
        <v>должник</v>
      </c>
      <c r="E66" s="35" t="e">
        <f>VLOOKUP($C66, svod!$B$2:$H$200,6,0)-VLOOKUP($C66, svod!$B$2:$H$200,3,0)-VLOOKUP($C66, svod!$B$2:$H$200,4,0)</f>
        <v>#N/A</v>
      </c>
    </row>
    <row r="67" spans="1:5" ht="15.75" customHeight="1">
      <c r="A67" s="33">
        <v>66</v>
      </c>
      <c r="B67" s="39"/>
      <c r="C67" s="29" t="s">
        <v>119</v>
      </c>
      <c r="D67" s="30" t="str">
        <f>IF(ISNA(VLOOKUP(C67, svod!$B$2:$B$181, 1, 0)), "должник", "сдал")</f>
        <v>должник</v>
      </c>
      <c r="E67" s="35" t="e">
        <f>VLOOKUP($C67, svod!$B$2:$H$200,6,0)-VLOOKUP($C67, svod!$B$2:$H$200,3,0)-VLOOKUP($C67, svod!$B$2:$H$200,4,0)</f>
        <v>#N/A</v>
      </c>
    </row>
    <row r="68" spans="1:5" ht="15.75" customHeight="1">
      <c r="A68" s="33">
        <v>67</v>
      </c>
      <c r="B68" s="39"/>
      <c r="C68" s="29" t="s">
        <v>118</v>
      </c>
      <c r="D68" s="30" t="str">
        <f>IF(ISNA(VLOOKUP(C68, svod!$B$2:$B$181, 1, 0)), "должник", "сдал")</f>
        <v>должник</v>
      </c>
      <c r="E68" s="35" t="e">
        <f>VLOOKUP($C68, svod!$B$2:$H$200,6,0)-VLOOKUP($C68, svod!$B$2:$H$200,3,0)-VLOOKUP($C68, svod!$B$2:$H$200,4,0)</f>
        <v>#N/A</v>
      </c>
    </row>
    <row r="69" spans="1:5" ht="15.75" customHeight="1">
      <c r="A69" s="33">
        <v>68</v>
      </c>
      <c r="B69" s="39"/>
      <c r="C69" s="29" t="s">
        <v>122</v>
      </c>
      <c r="D69" s="30" t="str">
        <f>IF(ISNA(VLOOKUP(C69, svod!$B$2:$B$181, 1, 0)), "должник", "сдал")</f>
        <v>должник</v>
      </c>
      <c r="E69" s="35" t="e">
        <f>VLOOKUP($C69, svod!$B$2:$H$200,6,0)-VLOOKUP($C69, svod!$B$2:$H$200,3,0)-VLOOKUP($C69, svod!$B$2:$H$200,4,0)</f>
        <v>#N/A</v>
      </c>
    </row>
    <row r="70" spans="1:5" ht="15.75" customHeight="1">
      <c r="A70" s="33">
        <v>69</v>
      </c>
      <c r="B70" s="39"/>
      <c r="C70" s="29" t="s">
        <v>123</v>
      </c>
      <c r="D70" s="30" t="str">
        <f>IF(ISNA(VLOOKUP(C70, svod!$B$2:$B$181, 1, 0)), "должник", "сдал")</f>
        <v>должник</v>
      </c>
      <c r="E70" s="35" t="e">
        <f>VLOOKUP($C70, svod!$B$2:$H$200,6,0)-VLOOKUP($C70, svod!$B$2:$H$200,3,0)-VLOOKUP($C70, svod!$B$2:$H$200,4,0)</f>
        <v>#N/A</v>
      </c>
    </row>
    <row r="71" spans="1:5" ht="15.75" customHeight="1">
      <c r="A71" s="33">
        <v>70</v>
      </c>
      <c r="B71" s="39"/>
      <c r="C71" s="29" t="s">
        <v>99</v>
      </c>
      <c r="D71" s="30" t="str">
        <f>IF(ISNA(VLOOKUP(C71, svod!$B$2:$B$181, 1, 0)), "должник", "сдал")</f>
        <v>должник</v>
      </c>
      <c r="E71" s="35" t="e">
        <f>VLOOKUP($C71, svod!$B$2:$H$200,6,0)-VLOOKUP($C71, svod!$B$2:$H$200,3,0)-VLOOKUP($C71, svod!$B$2:$H$200,4,0)</f>
        <v>#N/A</v>
      </c>
    </row>
    <row r="72" spans="1:5" ht="15.75" customHeight="1">
      <c r="A72" s="33">
        <v>71</v>
      </c>
      <c r="B72" s="39"/>
      <c r="C72" s="29" t="s">
        <v>121</v>
      </c>
      <c r="D72" s="30" t="str">
        <f>IF(ISNA(VLOOKUP(C72, svod!$B$2:$B$181, 1, 0)), "должник", "сдал")</f>
        <v>должник</v>
      </c>
      <c r="E72" s="35" t="e">
        <f>VLOOKUP($C72, svod!$B$2:$H$200,6,0)-VLOOKUP($C72, svod!$B$2:$H$200,3,0)-VLOOKUP($C72, svod!$B$2:$H$200,4,0)</f>
        <v>#N/A</v>
      </c>
    </row>
    <row r="73" spans="1:5" ht="15.75" customHeight="1">
      <c r="A73" s="33">
        <v>72</v>
      </c>
      <c r="B73" s="39"/>
      <c r="C73" s="29" t="s">
        <v>113</v>
      </c>
      <c r="D73" s="30" t="str">
        <f>IF(ISNA(VLOOKUP(C73, svod!$B$2:$B$181, 1, 0)), "должник", "сдал")</f>
        <v>должник</v>
      </c>
      <c r="E73" s="35" t="e">
        <f>VLOOKUP($C73, svod!$B$2:$H$200,6,0)-VLOOKUP($C73, svod!$B$2:$H$200,3,0)-VLOOKUP($C73, svod!$B$2:$H$200,4,0)</f>
        <v>#N/A</v>
      </c>
    </row>
    <row r="74" spans="1:5" ht="15.75" customHeight="1">
      <c r="A74" s="33">
        <v>73</v>
      </c>
      <c r="B74" s="39"/>
      <c r="C74" s="29" t="s">
        <v>100</v>
      </c>
      <c r="D74" s="30" t="str">
        <f>IF(ISNA(VLOOKUP(C74, svod!$B$2:$B$181, 1, 0)), "должник", "сдал")</f>
        <v>должник</v>
      </c>
      <c r="E74" s="35" t="e">
        <f>VLOOKUP($C74, svod!$B$2:$H$200,6,0)-VLOOKUP($C74, svod!$B$2:$H$200,3,0)-VLOOKUP($C74, svod!$B$2:$H$200,4,0)</f>
        <v>#N/A</v>
      </c>
    </row>
    <row r="75" spans="1:5" ht="15.75" customHeight="1">
      <c r="A75" s="33">
        <v>74</v>
      </c>
      <c r="B75" s="39"/>
      <c r="C75" s="29" t="s">
        <v>101</v>
      </c>
      <c r="D75" s="30" t="str">
        <f>IF(ISNA(VLOOKUP(C75, svod!$B$2:$B$181, 1, 0)), "должник", "сдал")</f>
        <v>должник</v>
      </c>
      <c r="E75" s="35" t="e">
        <f>VLOOKUP($C75, svod!$B$2:$H$200,6,0)-VLOOKUP($C75, svod!$B$2:$H$200,3,0)-VLOOKUP($C75, svod!$B$2:$H$200,4,0)</f>
        <v>#N/A</v>
      </c>
    </row>
    <row r="76" spans="1:5" ht="15.75" customHeight="1">
      <c r="A76" s="33">
        <v>75</v>
      </c>
      <c r="B76" s="39"/>
      <c r="C76" s="29" t="s">
        <v>102</v>
      </c>
      <c r="D76" s="30" t="str">
        <f>IF(ISNA(VLOOKUP(C76, svod!$B$2:$B$181, 1, 0)), "должник", "сдал")</f>
        <v>должник</v>
      </c>
      <c r="E76" s="35" t="e">
        <f>VLOOKUP($C76, svod!$B$2:$H$200,6,0)-VLOOKUP($C76, svod!$B$2:$H$200,3,0)-VLOOKUP($C76, svod!$B$2:$H$200,4,0)</f>
        <v>#N/A</v>
      </c>
    </row>
    <row r="77" spans="1:5" ht="15.75" customHeight="1">
      <c r="A77" s="33">
        <v>76</v>
      </c>
      <c r="B77" s="39"/>
      <c r="C77" s="29" t="s">
        <v>103</v>
      </c>
      <c r="D77" s="30" t="str">
        <f>IF(ISNA(VLOOKUP(C77, svod!$B$2:$B$181, 1, 0)), "должник", "сдал")</f>
        <v>должник</v>
      </c>
      <c r="E77" s="35" t="e">
        <f>VLOOKUP($C77, svod!$B$2:$H$200,6,0)-VLOOKUP($C77, svod!$B$2:$H$200,3,0)-VLOOKUP($C77, svod!$B$2:$H$200,4,0)</f>
        <v>#N/A</v>
      </c>
    </row>
    <row r="78" spans="1:5" ht="15.75" customHeight="1">
      <c r="A78" s="33">
        <v>77</v>
      </c>
      <c r="B78" s="39"/>
      <c r="C78" s="29" t="s">
        <v>64</v>
      </c>
      <c r="D78" s="30" t="str">
        <f>IF(ISNA(VLOOKUP(C78, svod!$B$2:$B$181, 1, 0)), "должник", "сдал")</f>
        <v>должник</v>
      </c>
      <c r="E78" s="35" t="e">
        <f>VLOOKUP($C78, svod!$B$2:$H$200,6,0)-VLOOKUP($C78, svod!$B$2:$H$200,3,0)-VLOOKUP($C78, svod!$B$2:$H$200,4,0)</f>
        <v>#N/A</v>
      </c>
    </row>
    <row r="79" spans="1:5" ht="15.75" customHeight="1">
      <c r="A79" s="33">
        <v>78</v>
      </c>
      <c r="B79" s="39"/>
      <c r="C79" s="29" t="s">
        <v>104</v>
      </c>
      <c r="D79" s="30" t="str">
        <f>IF(ISNA(VLOOKUP(C79, svod!$B$2:$B$181, 1, 0)), "должник", "сдал")</f>
        <v>должник</v>
      </c>
      <c r="E79" s="35" t="e">
        <f>VLOOKUP($C79, svod!$B$2:$H$200,6,0)-VLOOKUP($C79, svod!$B$2:$H$200,3,0)-VLOOKUP($C79, svod!$B$2:$H$200,4,0)</f>
        <v>#N/A</v>
      </c>
    </row>
    <row r="80" spans="1:5" ht="15.75" customHeight="1">
      <c r="A80" s="33">
        <v>79</v>
      </c>
      <c r="B80" s="39"/>
      <c r="C80" s="29" t="s">
        <v>105</v>
      </c>
      <c r="D80" s="30" t="str">
        <f>IF(ISNA(VLOOKUP(C80, svod!$B$2:$B$181, 1, 0)), "должник", "сдал")</f>
        <v>должник</v>
      </c>
      <c r="E80" s="35" t="e">
        <f>VLOOKUP($C80, svod!$B$2:$H$200,6,0)-VLOOKUP($C80, svod!$B$2:$H$200,3,0)-VLOOKUP($C80, svod!$B$2:$H$200,4,0)</f>
        <v>#N/A</v>
      </c>
    </row>
    <row r="81" spans="1:5" ht="15.75">
      <c r="A81" s="33">
        <v>80</v>
      </c>
      <c r="B81" s="39"/>
      <c r="C81" s="29" t="s">
        <v>106</v>
      </c>
      <c r="D81" s="30" t="str">
        <f>IF(ISNA(VLOOKUP(C81, svod!$B$2:$B$181, 1, 0)), "должник", "сдал")</f>
        <v>должник</v>
      </c>
      <c r="E81" s="35" t="e">
        <f>VLOOKUP($C81, svod!$B$2:$H$200,6,0)-VLOOKUP($C81, svod!$B$2:$H$200,3,0)-VLOOKUP($C81, svod!$B$2:$H$200,4,0)</f>
        <v>#N/A</v>
      </c>
    </row>
    <row r="82" spans="1:5" ht="15.75">
      <c r="A82" s="33">
        <v>81</v>
      </c>
      <c r="B82" s="39"/>
      <c r="C82" s="29" t="s">
        <v>107</v>
      </c>
      <c r="D82" s="30" t="str">
        <f>IF(ISNA(VLOOKUP(C82, svod!$B$2:$B$181, 1, 0)), "должник", "сдал")</f>
        <v>должник</v>
      </c>
      <c r="E82" s="35" t="e">
        <f>VLOOKUP($C82, svod!$B$2:$H$200,6,0)-VLOOKUP($C82, svod!$B$2:$H$200,3,0)-VLOOKUP($C82, svod!$B$2:$H$200,4,0)</f>
        <v>#N/A</v>
      </c>
    </row>
    <row r="83" spans="1:5" ht="15.75">
      <c r="A83" s="33">
        <v>82</v>
      </c>
      <c r="B83" s="39"/>
      <c r="C83" s="29" t="s">
        <v>108</v>
      </c>
      <c r="D83" s="30" t="str">
        <f>IF(ISNA(VLOOKUP(C83, svod!$B$2:$B$181, 1, 0)), "должник", "сдал")</f>
        <v>должник</v>
      </c>
      <c r="E83" s="35" t="e">
        <f>VLOOKUP($C83, svod!$B$2:$H$200,6,0)-VLOOKUP($C83, svod!$B$2:$H$200,3,0)-VLOOKUP($C83, svod!$B$2:$H$200,4,0)</f>
        <v>#N/A</v>
      </c>
    </row>
    <row r="84" spans="1:5" ht="15.75">
      <c r="A84" s="33">
        <v>83</v>
      </c>
      <c r="B84" s="39"/>
      <c r="C84" s="29" t="s">
        <v>109</v>
      </c>
      <c r="D84" s="30" t="str">
        <f>IF(ISNA(VLOOKUP(C84, svod!$B$2:$B$181, 1, 0)), "должник", "сдал")</f>
        <v>должник</v>
      </c>
      <c r="E84" s="35" t="e">
        <f>VLOOKUP($C84, svod!$B$2:$H$200,6,0)-VLOOKUP($C84, svod!$B$2:$H$200,3,0)-VLOOKUP($C84, svod!$B$2:$H$200,4,0)</f>
        <v>#N/A</v>
      </c>
    </row>
    <row r="85" spans="1:5" ht="15.75">
      <c r="A85" s="33">
        <v>84</v>
      </c>
      <c r="B85" s="39"/>
      <c r="C85" s="29" t="s">
        <v>127</v>
      </c>
      <c r="D85" s="30" t="str">
        <f>IF(ISNA(VLOOKUP(C85, svod!$B$2:$B$181, 1, 0)), "должник", "сдал")</f>
        <v>должник</v>
      </c>
      <c r="E85" s="35" t="e">
        <f>VLOOKUP($C85, svod!$B$2:$H$200,6,0)-VLOOKUP($C85, svod!$B$2:$H$200,3,0)-VLOOKUP($C85, svod!$B$2:$H$200,4,0)</f>
        <v>#N/A</v>
      </c>
    </row>
    <row r="86" spans="1:5" ht="15.75">
      <c r="A86" s="33">
        <v>85</v>
      </c>
      <c r="B86" s="39"/>
      <c r="C86" s="29" t="s">
        <v>125</v>
      </c>
      <c r="D86" s="30" t="str">
        <f>IF(ISNA(VLOOKUP(C86, svod!$B$2:$B$181, 1, 0)), "должник", "сдал")</f>
        <v>должник</v>
      </c>
      <c r="E86" s="35" t="e">
        <f>VLOOKUP($C86, svod!$B$2:$H$200,6,0)-VLOOKUP($C86, svod!$B$2:$H$200,3,0)-VLOOKUP($C86, svod!$B$2:$H$200,4,0)</f>
        <v>#N/A</v>
      </c>
    </row>
    <row r="87" spans="1:5" ht="30">
      <c r="A87" s="33">
        <v>86</v>
      </c>
      <c r="B87" s="39"/>
      <c r="C87" s="29" t="s">
        <v>129</v>
      </c>
      <c r="D87" s="30" t="str">
        <f>IF(ISNA(VLOOKUP(C87, svod!$B$2:$B$181, 1, 0)), "должник", "сдал")</f>
        <v>должник</v>
      </c>
      <c r="E87" s="35" t="e">
        <f>VLOOKUP($C87, svod!$B$2:$H$200,6,0)-VLOOKUP($C87, svod!$B$2:$H$200,3,0)-VLOOKUP($C87, svod!$B$2:$H$200,4,0)</f>
        <v>#N/A</v>
      </c>
    </row>
    <row r="88" spans="1:5" ht="15.75">
      <c r="A88" s="33">
        <v>87</v>
      </c>
      <c r="B88" s="39"/>
      <c r="C88" s="29" t="s">
        <v>126</v>
      </c>
      <c r="D88" s="30" t="str">
        <f>IF(ISNA(VLOOKUP(C88, svod!$B$2:$B$181, 1, 0)), "должник", "сдал")</f>
        <v>должник</v>
      </c>
      <c r="E88" s="35" t="e">
        <f>VLOOKUP($C88, svod!$B$2:$H$200,6,0)-VLOOKUP($C88, svod!$B$2:$H$200,3,0)-VLOOKUP($C88, svod!$B$2:$H$200,4,0)</f>
        <v>#N/A</v>
      </c>
    </row>
    <row r="89" spans="1:5" ht="30">
      <c r="A89" s="33">
        <v>88</v>
      </c>
      <c r="B89" s="39"/>
      <c r="C89" s="29" t="s">
        <v>130</v>
      </c>
      <c r="D89" s="30" t="str">
        <f>IF(ISNA(VLOOKUP(C89, svod!$B$2:$B$181, 1, 0)), "должник", "сдал")</f>
        <v>должник</v>
      </c>
      <c r="E89" s="35" t="e">
        <f>VLOOKUP($C89, svod!$B$2:$H$200,6,0)-VLOOKUP($C89, svod!$B$2:$H$200,3,0)-VLOOKUP($C89, svod!$B$2:$H$200,4,0)</f>
        <v>#N/A</v>
      </c>
    </row>
    <row r="90" spans="1:5" ht="15.75">
      <c r="A90" s="33">
        <v>89</v>
      </c>
      <c r="B90" s="39"/>
      <c r="C90" s="29" t="s">
        <v>128</v>
      </c>
      <c r="D90" s="30" t="str">
        <f>IF(ISNA(VLOOKUP(C90, svod!$B$2:$B$181, 1, 0)), "должник", "сдал")</f>
        <v>должник</v>
      </c>
      <c r="E90" s="35" t="e">
        <f>VLOOKUP($C90, svod!$B$2:$H$200,6,0)-VLOOKUP($C90, svod!$B$2:$H$200,3,0)-VLOOKUP($C90, svod!$B$2:$H$200,4,0)</f>
        <v>#N/A</v>
      </c>
    </row>
    <row r="91" spans="1:5" ht="15.75">
      <c r="A91" s="33">
        <v>90</v>
      </c>
      <c r="B91" s="39"/>
      <c r="C91" s="29" t="s">
        <v>132</v>
      </c>
      <c r="D91" s="30" t="str">
        <f>IF(ISNA(VLOOKUP(C91, svod!$B$2:$B$181, 1, 0)), "должник", "сдал")</f>
        <v>должник</v>
      </c>
      <c r="E91" s="35" t="e">
        <f>VLOOKUP($C91, svod!$B$2:$H$200,6,0)-VLOOKUP($C91, svod!$B$2:$H$200,3,0)-VLOOKUP($C91, svod!$B$2:$H$200,4,0)</f>
        <v>#N/A</v>
      </c>
    </row>
    <row r="92" spans="1:5" ht="30">
      <c r="A92" s="33">
        <v>91</v>
      </c>
      <c r="B92" s="39"/>
      <c r="C92" s="29" t="s">
        <v>131</v>
      </c>
      <c r="D92" s="30" t="str">
        <f>IF(ISNA(VLOOKUP(C92, svod!$B$2:$B$181, 1, 0)), "должник", "сдал")</f>
        <v>должник</v>
      </c>
      <c r="E92" s="35" t="e">
        <f>VLOOKUP($C92, svod!$B$2:$H$200,6,0)-VLOOKUP($C92, svod!$B$2:$H$200,3,0)-VLOOKUP($C92, svod!$B$2:$H$200,4,0)</f>
        <v>#N/A</v>
      </c>
    </row>
    <row r="93" spans="1:5" ht="15.75">
      <c r="A93" s="33">
        <v>92</v>
      </c>
      <c r="B93" s="39"/>
      <c r="C93" s="29" t="s">
        <v>124</v>
      </c>
      <c r="D93" s="30" t="str">
        <f>IF(ISNA(VLOOKUP(C93, svod!$B$2:$B$181, 1, 0)), "должник", "сдал")</f>
        <v>должник</v>
      </c>
      <c r="E93" s="35" t="e">
        <f>VLOOKUP($C93, svod!$B$2:$H$200,6,0)-VLOOKUP($C93, svod!$B$2:$H$200,3,0)-VLOOKUP($C93, svod!$B$2:$H$200,4,0)</f>
        <v>#N/A</v>
      </c>
    </row>
    <row r="94" spans="1:5" ht="15.75">
      <c r="A94" s="33">
        <v>93</v>
      </c>
      <c r="B94" s="39"/>
      <c r="C94" s="29" t="s">
        <v>137</v>
      </c>
      <c r="D94" s="30" t="str">
        <f>IF(ISNA(VLOOKUP(C94, svod!$B$2:$B$181, 1, 0)), "должник", "сдал")</f>
        <v>должник</v>
      </c>
      <c r="E94" s="35" t="e">
        <f>VLOOKUP($C94, svod!$B$2:$H$200,6,0)-VLOOKUP($C94, svod!$B$2:$H$200,3,0)-VLOOKUP($C94, svod!$B$2:$H$200,4,0)</f>
        <v>#N/A</v>
      </c>
    </row>
    <row r="95" spans="1:5" ht="15.75">
      <c r="A95" s="33">
        <v>94</v>
      </c>
      <c r="B95" s="39"/>
      <c r="C95" s="29" t="s">
        <v>135</v>
      </c>
      <c r="D95" s="30" t="str">
        <f>IF(ISNA(VLOOKUP(C95, svod!$B$2:$B$181, 1, 0)), "должник", "сдал")</f>
        <v>должник</v>
      </c>
      <c r="E95" s="35" t="e">
        <f>VLOOKUP($C95, svod!$B$2:$H$200,6,0)-VLOOKUP($C95, svod!$B$2:$H$200,3,0)-VLOOKUP($C95, svod!$B$2:$H$200,4,0)</f>
        <v>#N/A</v>
      </c>
    </row>
    <row r="96" spans="1:5" ht="15.75">
      <c r="A96" s="33">
        <v>95</v>
      </c>
      <c r="B96" s="39"/>
      <c r="C96" s="29" t="s">
        <v>139</v>
      </c>
      <c r="D96" s="30" t="str">
        <f>IF(ISNA(VLOOKUP(C96, svod!$B$2:$B$181, 1, 0)), "должник", "сдал")</f>
        <v>должник</v>
      </c>
      <c r="E96" s="35" t="e">
        <f>VLOOKUP($C96, svod!$B$2:$H$200,6,0)-VLOOKUP($C96, svod!$B$2:$H$200,3,0)-VLOOKUP($C96, svod!$B$2:$H$200,4,0)</f>
        <v>#N/A</v>
      </c>
    </row>
    <row r="97" spans="1:5" ht="15.75">
      <c r="A97" s="33">
        <v>96</v>
      </c>
      <c r="B97" s="39"/>
      <c r="C97" s="29" t="s">
        <v>59</v>
      </c>
      <c r="D97" s="30" t="str">
        <f>IF(ISNA(VLOOKUP(C97, svod!$B$2:$B$181, 1, 0)), "должник", "сдал")</f>
        <v>должник</v>
      </c>
      <c r="E97" s="35" t="e">
        <f>VLOOKUP($C97, svod!$B$2:$H$200,6,0)-VLOOKUP($C97, svod!$B$2:$H$200,3,0)-VLOOKUP($C97, svod!$B$2:$H$200,4,0)</f>
        <v>#N/A</v>
      </c>
    </row>
    <row r="98" spans="1:5" ht="15.75">
      <c r="A98" s="33">
        <v>97</v>
      </c>
      <c r="B98" s="39"/>
      <c r="C98" s="29" t="s">
        <v>60</v>
      </c>
      <c r="D98" s="30" t="str">
        <f>IF(ISNA(VLOOKUP(C98, svod!$B$2:$B$181, 1, 0)), "должник", "сдал")</f>
        <v>должник</v>
      </c>
      <c r="E98" s="35" t="e">
        <f>VLOOKUP($C98, svod!$B$2:$H$200,6,0)-VLOOKUP($C98, svod!$B$2:$H$200,3,0)-VLOOKUP($C98, svod!$B$2:$H$200,4,0)</f>
        <v>#N/A</v>
      </c>
    </row>
    <row r="99" spans="1:5" ht="15.75">
      <c r="A99" s="33">
        <v>98</v>
      </c>
      <c r="B99" s="39"/>
      <c r="C99" s="29" t="s">
        <v>7</v>
      </c>
      <c r="D99" s="30" t="str">
        <f>IF(ISNA(VLOOKUP(C99, svod!$B$2:$B$181, 1, 0)), "должник", "сдал")</f>
        <v>должник</v>
      </c>
      <c r="E99" s="35" t="e">
        <f>VLOOKUP($C99, svod!$B$2:$H$200,6,0)-VLOOKUP($C99, svod!$B$2:$H$200,3,0)-VLOOKUP($C99, svod!$B$2:$H$200,4,0)</f>
        <v>#N/A</v>
      </c>
    </row>
    <row r="100" spans="1:5" ht="15.75">
      <c r="A100" s="33">
        <v>99</v>
      </c>
      <c r="B100" s="39"/>
      <c r="C100" s="29" t="s">
        <v>8</v>
      </c>
      <c r="D100" s="30" t="str">
        <f>IF(ISNA(VLOOKUP(C100, svod!$B$2:$B$181, 1, 0)), "должник", "сдал")</f>
        <v>должник</v>
      </c>
      <c r="E100" s="35" t="e">
        <f>VLOOKUP($C100, svod!$B$2:$H$200,6,0)-VLOOKUP($C100, svod!$B$2:$H$200,3,0)-VLOOKUP($C100, svod!$B$2:$H$200,4,0)</f>
        <v>#N/A</v>
      </c>
    </row>
    <row r="101" spans="1:5" ht="15.75">
      <c r="A101" s="33">
        <v>100</v>
      </c>
      <c r="B101" s="39"/>
      <c r="C101" s="29" t="s">
        <v>9</v>
      </c>
      <c r="D101" s="30" t="str">
        <f>IF(ISNA(VLOOKUP(C101, svod!$B$2:$B$181, 1, 0)), "должник", "сдал")</f>
        <v>должник</v>
      </c>
      <c r="E101" s="35" t="e">
        <f>VLOOKUP($C101, svod!$B$2:$H$200,6,0)-VLOOKUP($C101, svod!$B$2:$H$200,3,0)-VLOOKUP($C101, svod!$B$2:$H$200,4,0)</f>
        <v>#N/A</v>
      </c>
    </row>
    <row r="102" spans="1:5" ht="15.75">
      <c r="A102" s="33">
        <v>101</v>
      </c>
      <c r="B102" s="39"/>
      <c r="C102" s="29" t="s">
        <v>136</v>
      </c>
      <c r="D102" s="30" t="str">
        <f>IF(ISNA(VLOOKUP(C102, svod!$B$2:$B$181, 1, 0)), "должник", "сдал")</f>
        <v>должник</v>
      </c>
      <c r="E102" s="35" t="e">
        <f>VLOOKUP($C102, svod!$B$2:$H$200,6,0)-VLOOKUP($C102, svod!$B$2:$H$200,3,0)-VLOOKUP($C102, svod!$B$2:$H$200,4,0)</f>
        <v>#N/A</v>
      </c>
    </row>
    <row r="103" spans="1:5" ht="15.75">
      <c r="A103" s="33">
        <v>102</v>
      </c>
      <c r="B103" s="39"/>
      <c r="C103" s="29" t="s">
        <v>10</v>
      </c>
      <c r="D103" s="30" t="str">
        <f>IF(ISNA(VLOOKUP(C103, svod!$B$2:$B$181, 1, 0)), "должник", "сдал")</f>
        <v>должник</v>
      </c>
      <c r="E103" s="35" t="e">
        <f>VLOOKUP($C103, svod!$B$2:$H$200,6,0)-VLOOKUP($C103, svod!$B$2:$H$200,3,0)-VLOOKUP($C103, svod!$B$2:$H$200,4,0)</f>
        <v>#N/A</v>
      </c>
    </row>
    <row r="104" spans="1:5" ht="15.75">
      <c r="A104" s="33">
        <v>103</v>
      </c>
      <c r="B104" s="39"/>
      <c r="C104" s="29" t="s">
        <v>6</v>
      </c>
      <c r="D104" s="30" t="str">
        <f>IF(ISNA(VLOOKUP(C104, svod!$B$2:$B$181, 1, 0)), "должник", "сдал")</f>
        <v>должник</v>
      </c>
      <c r="E104" s="35" t="e">
        <f>VLOOKUP($C104, svod!$B$2:$H$200,6,0)-VLOOKUP($C104, svod!$B$2:$H$200,3,0)-VLOOKUP($C104, svod!$B$2:$H$200,4,0)</f>
        <v>#N/A</v>
      </c>
    </row>
    <row r="105" spans="1:5" ht="30">
      <c r="A105" s="33">
        <v>104</v>
      </c>
      <c r="B105" s="39"/>
      <c r="C105" s="29" t="s">
        <v>67</v>
      </c>
      <c r="D105" s="30" t="str">
        <f>IF(ISNA(VLOOKUP(C105, svod!$B$2:$B$181, 1, 0)), "должник", "сдал")</f>
        <v>должник</v>
      </c>
      <c r="E105" s="35" t="e">
        <f>VLOOKUP($C105, svod!$B$2:$H$200,6,0)-VLOOKUP($C105, svod!$B$2:$H$200,3,0)-VLOOKUP($C105, svod!$B$2:$H$200,4,0)</f>
        <v>#N/A</v>
      </c>
    </row>
    <row r="106" spans="1:5" ht="15.75">
      <c r="A106" s="33">
        <v>105</v>
      </c>
      <c r="B106" s="39"/>
      <c r="C106" s="29" t="s">
        <v>133</v>
      </c>
      <c r="D106" s="30" t="str">
        <f>IF(ISNA(VLOOKUP(C106, svod!$B$2:$B$181, 1, 0)), "должник", "сдал")</f>
        <v>должник</v>
      </c>
      <c r="E106" s="35" t="e">
        <f>VLOOKUP($C106, svod!$B$2:$H$200,6,0)-VLOOKUP($C106, svod!$B$2:$H$200,3,0)-VLOOKUP($C106, svod!$B$2:$H$200,4,0)</f>
        <v>#N/A</v>
      </c>
    </row>
    <row r="107" spans="1:5" ht="15.75">
      <c r="A107" s="33">
        <v>106</v>
      </c>
      <c r="B107" s="39"/>
      <c r="C107" s="29" t="s">
        <v>49</v>
      </c>
      <c r="D107" s="30" t="str">
        <f>IF(ISNA(VLOOKUP(C107, svod!$B$2:$B$181, 1, 0)), "должник", "сдал")</f>
        <v>должник</v>
      </c>
      <c r="E107" s="35" t="e">
        <f>VLOOKUP($C107, svod!$B$2:$H$200,6,0)-VLOOKUP($C107, svod!$B$2:$H$200,3,0)-VLOOKUP($C107, svod!$B$2:$H$200,4,0)</f>
        <v>#N/A</v>
      </c>
    </row>
    <row r="108" spans="1:5" ht="30">
      <c r="A108" s="33">
        <v>107</v>
      </c>
      <c r="B108" s="39"/>
      <c r="C108" s="29" t="s">
        <v>134</v>
      </c>
      <c r="D108" s="30" t="str">
        <f>IF(ISNA(VLOOKUP(C108, svod!$B$2:$B$181, 1, 0)), "должник", "сдал")</f>
        <v>должник</v>
      </c>
      <c r="E108" s="35" t="e">
        <f>VLOOKUP($C108, svod!$B$2:$H$200,6,0)-VLOOKUP($C108, svod!$B$2:$H$200,3,0)-VLOOKUP($C108, svod!$B$2:$H$200,4,0)</f>
        <v>#N/A</v>
      </c>
    </row>
    <row r="109" spans="1:5" ht="15.75">
      <c r="A109" s="33">
        <v>108</v>
      </c>
      <c r="B109" s="39"/>
      <c r="C109" s="29" t="s">
        <v>50</v>
      </c>
      <c r="D109" s="30" t="str">
        <f>IF(ISNA(VLOOKUP(C109, svod!$B$2:$B$181, 1, 0)), "должник", "сдал")</f>
        <v>должник</v>
      </c>
      <c r="E109" s="35" t="e">
        <f>VLOOKUP($C109, svod!$B$2:$H$200,6,0)-VLOOKUP($C109, svod!$B$2:$H$200,3,0)-VLOOKUP($C109, svod!$B$2:$H$200,4,0)</f>
        <v>#N/A</v>
      </c>
    </row>
    <row r="110" spans="1:5" ht="30">
      <c r="A110" s="33">
        <v>109</v>
      </c>
      <c r="B110" s="39"/>
      <c r="C110" s="29" t="s">
        <v>65</v>
      </c>
      <c r="D110" s="30" t="str">
        <f>IF(ISNA(VLOOKUP(C110, svod!$B$2:$B$181, 1, 0)), "должник", "сдал")</f>
        <v>должник</v>
      </c>
      <c r="E110" s="35" t="e">
        <f>VLOOKUP($C110, svod!$B$2:$H$200,6,0)-VLOOKUP($C110, svod!$B$2:$H$200,3,0)-VLOOKUP($C110, svod!$B$2:$H$200,4,0)</f>
        <v>#N/A</v>
      </c>
    </row>
    <row r="111" spans="1:5" ht="15.75">
      <c r="A111" s="33">
        <v>110</v>
      </c>
      <c r="B111" s="39"/>
      <c r="C111" s="29" t="s">
        <v>52</v>
      </c>
      <c r="D111" s="30" t="str">
        <f>IF(ISNA(VLOOKUP(C111, svod!$B$2:$B$181, 1, 0)), "должник", "сдал")</f>
        <v>должник</v>
      </c>
      <c r="E111" s="35" t="e">
        <f>VLOOKUP($C111, svod!$B$2:$H$200,6,0)-VLOOKUP($C111, svod!$B$2:$H$200,3,0)-VLOOKUP($C111, svod!$B$2:$H$200,4,0)</f>
        <v>#N/A</v>
      </c>
    </row>
    <row r="112" spans="1:5" ht="30">
      <c r="A112" s="33">
        <v>111</v>
      </c>
      <c r="B112" s="39"/>
      <c r="C112" s="29" t="s">
        <v>66</v>
      </c>
      <c r="D112" s="30" t="str">
        <f>IF(ISNA(VLOOKUP(C112, svod!$B$2:$B$181, 1, 0)), "должник", "сдал")</f>
        <v>должник</v>
      </c>
      <c r="E112" s="35" t="e">
        <f>VLOOKUP($C112, svod!$B$2:$H$200,6,0)-VLOOKUP($C112, svod!$B$2:$H$200,3,0)-VLOOKUP($C112, svod!$B$2:$H$200,4,0)</f>
        <v>#N/A</v>
      </c>
    </row>
    <row r="113" spans="1:5" ht="15.75">
      <c r="A113" s="33">
        <v>112</v>
      </c>
      <c r="B113" s="39"/>
      <c r="C113" s="29" t="s">
        <v>138</v>
      </c>
      <c r="D113" s="30" t="str">
        <f>IF(ISNA(VLOOKUP(C113, svod!$B$2:$B$181, 1, 0)), "должник", "сдал")</f>
        <v>должник</v>
      </c>
      <c r="E113" s="35" t="e">
        <f>VLOOKUP($C113, svod!$B$2:$H$200,6,0)-VLOOKUP($C113, svod!$B$2:$H$200,3,0)-VLOOKUP($C113, svod!$B$2:$H$200,4,0)</f>
        <v>#N/A</v>
      </c>
    </row>
  </sheetData>
  <autoFilter ref="A1:D113"/>
  <mergeCells count="14">
    <mergeCell ref="B63:B113"/>
    <mergeCell ref="B22:B28"/>
    <mergeCell ref="B2:B3"/>
    <mergeCell ref="B5:B13"/>
    <mergeCell ref="B14:B18"/>
    <mergeCell ref="B19:B21"/>
    <mergeCell ref="B53:B54"/>
    <mergeCell ref="B55:B59"/>
    <mergeCell ref="B60:B62"/>
    <mergeCell ref="B29:B31"/>
    <mergeCell ref="B32:B34"/>
    <mergeCell ref="B38:B46"/>
    <mergeCell ref="B47:B49"/>
    <mergeCell ref="B50:B51"/>
  </mergeCells>
  <conditionalFormatting sqref="D2:D151">
    <cfRule type="containsText" dxfId="3" priority="4" operator="containsText" text="Должник">
      <formula>NOT(ISERROR(SEARCH("Должник",D2)))</formula>
    </cfRule>
  </conditionalFormatting>
  <conditionalFormatting sqref="D1:D1048576">
    <cfRule type="cellIs" dxfId="2" priority="3" operator="equal">
      <formula>"сдал"</formula>
    </cfRule>
  </conditionalFormatting>
  <conditionalFormatting sqref="E2:E113">
    <cfRule type="cellIs" dxfId="1" priority="2" operator="notEqual">
      <formula>0</formula>
    </cfRule>
  </conditionalFormatting>
  <conditionalFormatting sqref="E1:E1048576">
    <cfRule type="cellIs" dxfId="0" priority="1" operator="notEqual">
      <formula>0</formula>
    </cfRule>
  </conditionalFormatting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svod</vt:lpstr>
      <vt:lpstr>Отчет</vt:lpstr>
      <vt:lpstr>Должники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Шарин Михаил Юрьевич</cp:lastModifiedBy>
  <dcterms:created xsi:type="dcterms:W3CDTF">2022-04-29T06:00:13Z</dcterms:created>
  <dcterms:modified xsi:type="dcterms:W3CDTF">2022-06-06T09:02:27Z</dcterms:modified>
</cp:coreProperties>
</file>