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  <sheet name="Для_МГ" sheetId="32" r:id="rId22"/>
  </sheets>
  <definedNames>
    <definedName name="_xlnm._FilterDatabase" localSheetId="20" hidden="1">Должники!$A$2:$AB$141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7'!$A$2:$G$133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T141" i="7" l="1"/>
  <c r="S141" i="7"/>
  <c r="R141" i="7"/>
  <c r="T140" i="7"/>
  <c r="S140" i="7"/>
  <c r="R140" i="7"/>
  <c r="T139" i="7"/>
  <c r="S139" i="7"/>
  <c r="R139" i="7"/>
  <c r="T138" i="7"/>
  <c r="S138" i="7"/>
  <c r="R138" i="7"/>
  <c r="T137" i="7"/>
  <c r="S137" i="7"/>
  <c r="R137" i="7"/>
  <c r="T134" i="7"/>
  <c r="S134" i="7"/>
  <c r="R134" i="7"/>
  <c r="T132" i="7"/>
  <c r="S132" i="7"/>
  <c r="R132" i="7"/>
  <c r="T131" i="7"/>
  <c r="S131" i="7"/>
  <c r="R131" i="7"/>
  <c r="T128" i="7"/>
  <c r="S128" i="7"/>
  <c r="R128" i="7"/>
  <c r="T127" i="7"/>
  <c r="S127" i="7"/>
  <c r="R127" i="7"/>
  <c r="T126" i="7"/>
  <c r="S126" i="7"/>
  <c r="R126" i="7"/>
  <c r="T124" i="7"/>
  <c r="S124" i="7"/>
  <c r="R124" i="7"/>
  <c r="T122" i="7"/>
  <c r="S122" i="7"/>
  <c r="R122" i="7"/>
  <c r="T121" i="7"/>
  <c r="S121" i="7"/>
  <c r="R121" i="7"/>
  <c r="T120" i="7"/>
  <c r="S120" i="7"/>
  <c r="R120" i="7"/>
  <c r="T119" i="7"/>
  <c r="S119" i="7"/>
  <c r="R119" i="7"/>
  <c r="T118" i="7"/>
  <c r="S118" i="7"/>
  <c r="R118" i="7"/>
  <c r="T116" i="7"/>
  <c r="S116" i="7"/>
  <c r="R116" i="7"/>
  <c r="T115" i="7"/>
  <c r="S115" i="7"/>
  <c r="R115" i="7"/>
  <c r="T113" i="7"/>
  <c r="S113" i="7"/>
  <c r="R113" i="7"/>
  <c r="T111" i="7"/>
  <c r="S111" i="7"/>
  <c r="R111" i="7"/>
  <c r="T109" i="7"/>
  <c r="S109" i="7"/>
  <c r="R109" i="7"/>
  <c r="T103" i="7"/>
  <c r="S103" i="7"/>
  <c r="R103" i="7"/>
  <c r="T102" i="7"/>
  <c r="S102" i="7"/>
  <c r="R102" i="7"/>
  <c r="T101" i="7"/>
  <c r="S101" i="7"/>
  <c r="R101" i="7"/>
  <c r="T100" i="7"/>
  <c r="S100" i="7"/>
  <c r="R100" i="7"/>
  <c r="T98" i="7"/>
  <c r="S98" i="7"/>
  <c r="R98" i="7"/>
  <c r="T96" i="7"/>
  <c r="S96" i="7"/>
  <c r="R96" i="7"/>
  <c r="T94" i="7"/>
  <c r="S94" i="7"/>
  <c r="R94" i="7"/>
  <c r="T92" i="7"/>
  <c r="S92" i="7"/>
  <c r="R92" i="7"/>
  <c r="T91" i="7"/>
  <c r="S91" i="7"/>
  <c r="R91" i="7"/>
  <c r="T89" i="7"/>
  <c r="S89" i="7"/>
  <c r="R89" i="7"/>
  <c r="T88" i="7"/>
  <c r="S88" i="7"/>
  <c r="R88" i="7"/>
  <c r="T86" i="7"/>
  <c r="S86" i="7"/>
  <c r="R86" i="7"/>
  <c r="T85" i="7"/>
  <c r="S85" i="7"/>
  <c r="R85" i="7"/>
  <c r="T80" i="7"/>
  <c r="S80" i="7"/>
  <c r="R80" i="7"/>
  <c r="T79" i="7"/>
  <c r="S79" i="7"/>
  <c r="R79" i="7"/>
  <c r="T78" i="7"/>
  <c r="S78" i="7"/>
  <c r="R78" i="7"/>
  <c r="T77" i="7"/>
  <c r="S77" i="7"/>
  <c r="R77" i="7"/>
  <c r="T75" i="7"/>
  <c r="S75" i="7"/>
  <c r="R75" i="7"/>
  <c r="T74" i="7"/>
  <c r="S74" i="7"/>
  <c r="R74" i="7"/>
  <c r="T72" i="7"/>
  <c r="S72" i="7"/>
  <c r="R72" i="7"/>
  <c r="T71" i="7"/>
  <c r="S71" i="7"/>
  <c r="R71" i="7"/>
  <c r="T69" i="7"/>
  <c r="S69" i="7"/>
  <c r="R69" i="7"/>
  <c r="T65" i="7"/>
  <c r="S65" i="7"/>
  <c r="R65" i="7"/>
  <c r="T64" i="7"/>
  <c r="S64" i="7"/>
  <c r="R64" i="7"/>
  <c r="T63" i="7"/>
  <c r="S63" i="7"/>
  <c r="R63" i="7"/>
  <c r="T62" i="7"/>
  <c r="S62" i="7"/>
  <c r="R62" i="7"/>
  <c r="T61" i="7"/>
  <c r="S61" i="7"/>
  <c r="R61" i="7"/>
  <c r="T60" i="7"/>
  <c r="S60" i="7"/>
  <c r="R60" i="7"/>
  <c r="T59" i="7"/>
  <c r="S59" i="7"/>
  <c r="R59" i="7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27" i="7"/>
  <c r="S27" i="7"/>
  <c r="R27" i="7"/>
  <c r="T23" i="7"/>
  <c r="S23" i="7"/>
  <c r="R23" i="7"/>
  <c r="T22" i="7"/>
  <c r="S22" i="7"/>
  <c r="R22" i="7"/>
  <c r="T20" i="7"/>
  <c r="S20" i="7"/>
  <c r="R20" i="7"/>
  <c r="T18" i="7"/>
  <c r="S18" i="7"/>
  <c r="R18" i="7"/>
  <c r="T17" i="7"/>
  <c r="S17" i="7"/>
  <c r="R17" i="7"/>
  <c r="T16" i="7"/>
  <c r="S16" i="7"/>
  <c r="R16" i="7"/>
  <c r="T7" i="7"/>
  <c r="S7" i="7"/>
  <c r="R7" i="7"/>
  <c r="T6" i="7"/>
  <c r="S6" i="7"/>
  <c r="R6" i="7"/>
  <c r="T5" i="7"/>
  <c r="S5" i="7"/>
  <c r="R5" i="7"/>
  <c r="T4" i="7"/>
  <c r="S4" i="7"/>
  <c r="R4" i="7"/>
  <c r="T3" i="7"/>
  <c r="S3" i="7"/>
  <c r="R3" i="7"/>
  <c r="D3" i="27" l="1"/>
  <c r="E3" i="27"/>
  <c r="F3" i="27"/>
  <c r="C3" i="27"/>
  <c r="P5" i="7" l="1"/>
  <c r="C63" i="27"/>
  <c r="G61" i="27"/>
  <c r="F61" i="27"/>
  <c r="E61" i="27"/>
  <c r="D61" i="27"/>
  <c r="C61" i="27"/>
  <c r="C59" i="27"/>
  <c r="C58" i="27" s="1"/>
  <c r="G42" i="27"/>
  <c r="F42" i="27"/>
  <c r="E42" i="27"/>
  <c r="D42" i="27"/>
  <c r="C42" i="27"/>
  <c r="G31" i="27"/>
  <c r="F31" i="27"/>
  <c r="E31" i="27"/>
  <c r="D31" i="27"/>
  <c r="C31" i="27"/>
  <c r="G30" i="27"/>
  <c r="F30" i="27"/>
  <c r="E30" i="27"/>
  <c r="D30" i="27"/>
  <c r="C30" i="27"/>
  <c r="G10" i="27"/>
  <c r="F10" i="27"/>
  <c r="E10" i="27"/>
  <c r="D10" i="27"/>
  <c r="C10" i="27"/>
  <c r="G6" i="27"/>
  <c r="F6" i="27"/>
  <c r="E6" i="27"/>
  <c r="D6" i="27"/>
  <c r="C6" i="27"/>
  <c r="C7" i="27"/>
  <c r="C9" i="27"/>
  <c r="C8" i="27" s="1"/>
  <c r="C5" i="27"/>
  <c r="C4" i="27" s="1"/>
  <c r="Q60" i="7" l="1"/>
  <c r="P60" i="7"/>
  <c r="O60" i="7"/>
  <c r="Q136" i="7" l="1"/>
  <c r="P136" i="7"/>
  <c r="O136" i="7"/>
  <c r="Q135" i="7"/>
  <c r="P135" i="7"/>
  <c r="O135" i="7"/>
  <c r="Q134" i="7"/>
  <c r="P134" i="7"/>
  <c r="O134" i="7"/>
  <c r="Q133" i="7"/>
  <c r="P133" i="7"/>
  <c r="O133" i="7"/>
  <c r="Q132" i="7"/>
  <c r="P132" i="7"/>
  <c r="O132" i="7"/>
  <c r="Q79" i="7"/>
  <c r="P79" i="7"/>
  <c r="O79" i="7"/>
  <c r="Q53" i="7"/>
  <c r="P53" i="7"/>
  <c r="O53" i="7"/>
  <c r="Q49" i="7"/>
  <c r="P49" i="7"/>
  <c r="O49" i="7"/>
  <c r="Q128" i="7"/>
  <c r="P128" i="7"/>
  <c r="O128" i="7"/>
  <c r="Q127" i="7"/>
  <c r="P127" i="7"/>
  <c r="O127" i="7"/>
  <c r="Q125" i="7"/>
  <c r="P125" i="7"/>
  <c r="O125" i="7"/>
  <c r="Q123" i="7"/>
  <c r="P123" i="7"/>
  <c r="O123" i="7"/>
  <c r="Q120" i="7"/>
  <c r="P120" i="7"/>
  <c r="O120" i="7"/>
  <c r="Q117" i="7"/>
  <c r="P117" i="7"/>
  <c r="O117" i="7"/>
  <c r="Q114" i="7"/>
  <c r="P114" i="7"/>
  <c r="O114" i="7"/>
  <c r="Q112" i="7"/>
  <c r="P112" i="7"/>
  <c r="O112" i="7"/>
  <c r="Q111" i="7"/>
  <c r="P111" i="7"/>
  <c r="O111" i="7"/>
  <c r="Q109" i="7"/>
  <c r="P109" i="7"/>
  <c r="O109" i="7"/>
  <c r="Q108" i="7"/>
  <c r="P108" i="7"/>
  <c r="O108" i="7"/>
  <c r="Q107" i="7"/>
  <c r="P107" i="7"/>
  <c r="O107" i="7"/>
  <c r="Q106" i="7"/>
  <c r="P106" i="7"/>
  <c r="O106" i="7"/>
  <c r="Q105" i="7"/>
  <c r="P105" i="7"/>
  <c r="O105" i="7"/>
  <c r="Q104" i="7"/>
  <c r="P104" i="7"/>
  <c r="O104" i="7"/>
  <c r="Q103" i="7"/>
  <c r="P103" i="7"/>
  <c r="O103" i="7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80" i="7"/>
  <c r="P80" i="7"/>
  <c r="O80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1" i="7"/>
  <c r="P71" i="7"/>
  <c r="O71" i="7"/>
  <c r="Q69" i="7"/>
  <c r="P69" i="7"/>
  <c r="O69" i="7"/>
  <c r="Q68" i="7"/>
  <c r="P68" i="7"/>
  <c r="O68" i="7"/>
  <c r="Q67" i="7"/>
  <c r="P67" i="7"/>
  <c r="O67" i="7"/>
  <c r="Q65" i="7"/>
  <c r="P65" i="7"/>
  <c r="O65" i="7"/>
  <c r="Q64" i="7"/>
  <c r="P64" i="7"/>
  <c r="O64" i="7"/>
  <c r="Q62" i="7"/>
  <c r="P62" i="7"/>
  <c r="O62" i="7"/>
  <c r="Q59" i="7"/>
  <c r="P59" i="7"/>
  <c r="O59" i="7"/>
  <c r="Q58" i="7"/>
  <c r="P58" i="7"/>
  <c r="O58" i="7"/>
  <c r="Q57" i="7"/>
  <c r="P57" i="7"/>
  <c r="O57" i="7"/>
  <c r="Q56" i="7"/>
  <c r="P56" i="7"/>
  <c r="O56" i="7"/>
  <c r="Q55" i="7"/>
  <c r="P55" i="7"/>
  <c r="O55" i="7"/>
  <c r="Q54" i="7"/>
  <c r="P54" i="7"/>
  <c r="O54" i="7"/>
  <c r="Q51" i="7"/>
  <c r="P51" i="7"/>
  <c r="O51" i="7"/>
  <c r="Q50" i="7"/>
  <c r="P50" i="7"/>
  <c r="O50" i="7"/>
  <c r="Q94" i="7"/>
  <c r="P94" i="7"/>
  <c r="O94" i="7"/>
  <c r="Q48" i="7"/>
  <c r="P48" i="7"/>
  <c r="O48" i="7"/>
  <c r="Q47" i="7"/>
  <c r="P47" i="7"/>
  <c r="O47" i="7"/>
  <c r="Q46" i="7"/>
  <c r="P46" i="7"/>
  <c r="O46" i="7"/>
  <c r="Q45" i="7"/>
  <c r="P45" i="7"/>
  <c r="O45" i="7"/>
  <c r="Q92" i="7"/>
  <c r="P92" i="7"/>
  <c r="O92" i="7"/>
  <c r="Q91" i="7"/>
  <c r="P91" i="7"/>
  <c r="O91" i="7"/>
  <c r="Q90" i="7"/>
  <c r="P90" i="7"/>
  <c r="O90" i="7"/>
  <c r="Q88" i="7"/>
  <c r="P88" i="7"/>
  <c r="O88" i="7"/>
  <c r="Q42" i="7"/>
  <c r="P42" i="7"/>
  <c r="O42" i="7"/>
  <c r="Q41" i="7"/>
  <c r="P41" i="7"/>
  <c r="O41" i="7"/>
  <c r="Q40" i="7"/>
  <c r="P40" i="7"/>
  <c r="O40" i="7"/>
  <c r="Q39" i="7"/>
  <c r="P39" i="7"/>
  <c r="O39" i="7"/>
  <c r="Q38" i="7"/>
  <c r="P38" i="7"/>
  <c r="O38" i="7"/>
  <c r="Q37" i="7"/>
  <c r="P37" i="7"/>
  <c r="O37" i="7"/>
  <c r="Q33" i="7"/>
  <c r="P33" i="7"/>
  <c r="O33" i="7"/>
  <c r="Q35" i="7"/>
  <c r="P35" i="7"/>
  <c r="O35" i="7"/>
  <c r="Q34" i="7"/>
  <c r="P34" i="7"/>
  <c r="O34" i="7"/>
  <c r="Q32" i="7"/>
  <c r="P32" i="7"/>
  <c r="O32" i="7"/>
  <c r="Q31" i="7"/>
  <c r="P31" i="7"/>
  <c r="O31" i="7"/>
  <c r="Q30" i="7"/>
  <c r="P30" i="7"/>
  <c r="O30" i="7"/>
  <c r="Q29" i="7"/>
  <c r="P29" i="7"/>
  <c r="O29" i="7"/>
  <c r="Q83" i="7"/>
  <c r="P83" i="7"/>
  <c r="O83" i="7"/>
  <c r="Q86" i="7"/>
  <c r="P86" i="7"/>
  <c r="O86" i="7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2" i="7"/>
  <c r="P22" i="7"/>
  <c r="O22" i="7"/>
  <c r="Q21" i="7"/>
  <c r="P21" i="7"/>
  <c r="O21" i="7"/>
  <c r="Q20" i="7"/>
  <c r="P20" i="7"/>
  <c r="O20" i="7"/>
  <c r="Q17" i="7"/>
  <c r="P17" i="7"/>
  <c r="O17" i="7"/>
  <c r="Q19" i="7"/>
  <c r="P19" i="7"/>
  <c r="O19" i="7"/>
  <c r="Q15" i="7"/>
  <c r="P15" i="7"/>
  <c r="O15" i="7"/>
  <c r="Q14" i="7"/>
  <c r="P14" i="7"/>
  <c r="O14" i="7"/>
  <c r="Q9" i="7"/>
  <c r="P9" i="7"/>
  <c r="O9" i="7"/>
  <c r="Q8" i="7"/>
  <c r="P8" i="7"/>
  <c r="O8" i="7"/>
  <c r="Q13" i="7"/>
  <c r="P13" i="7"/>
  <c r="O13" i="7"/>
  <c r="Q12" i="7"/>
  <c r="P12" i="7"/>
  <c r="O12" i="7"/>
  <c r="Q11" i="7"/>
  <c r="P11" i="7"/>
  <c r="O11" i="7"/>
  <c r="Q10" i="7"/>
  <c r="P10" i="7"/>
  <c r="O10" i="7"/>
  <c r="Q7" i="7"/>
  <c r="P7" i="7"/>
  <c r="O7" i="7"/>
  <c r="Q5" i="7"/>
  <c r="O5" i="7"/>
  <c r="E33" i="26" l="1"/>
  <c r="C50" i="26"/>
  <c r="C61" i="26"/>
  <c r="C79" i="26"/>
  <c r="G120" i="26"/>
  <c r="F120" i="26"/>
  <c r="E120" i="26"/>
  <c r="D120" i="26"/>
  <c r="C120" i="26"/>
  <c r="G119" i="26"/>
  <c r="F119" i="26"/>
  <c r="E119" i="26"/>
  <c r="D119" i="26"/>
  <c r="C119" i="26"/>
  <c r="G118" i="26"/>
  <c r="F118" i="26"/>
  <c r="E118" i="26"/>
  <c r="D118" i="26"/>
  <c r="C118" i="26"/>
  <c r="G117" i="26"/>
  <c r="F117" i="26"/>
  <c r="E117" i="26"/>
  <c r="D117" i="26"/>
  <c r="C117" i="26"/>
  <c r="G116" i="26"/>
  <c r="F116" i="26"/>
  <c r="E116" i="26"/>
  <c r="D116" i="26"/>
  <c r="C116" i="26"/>
  <c r="G115" i="26"/>
  <c r="F115" i="26"/>
  <c r="E115" i="26"/>
  <c r="D115" i="26"/>
  <c r="C115" i="26"/>
  <c r="G114" i="26"/>
  <c r="F114" i="26"/>
  <c r="E114" i="26"/>
  <c r="D114" i="26"/>
  <c r="C114" i="26"/>
  <c r="G113" i="26"/>
  <c r="F113" i="26"/>
  <c r="E113" i="26"/>
  <c r="D113" i="26"/>
  <c r="C113" i="26"/>
  <c r="G112" i="26"/>
  <c r="F112" i="26"/>
  <c r="E112" i="26"/>
  <c r="D112" i="26"/>
  <c r="C112" i="26"/>
  <c r="G111" i="26"/>
  <c r="F111" i="26"/>
  <c r="E111" i="26"/>
  <c r="D111" i="26"/>
  <c r="C111" i="26"/>
  <c r="G110" i="26"/>
  <c r="F110" i="26"/>
  <c r="E110" i="26"/>
  <c r="D110" i="26"/>
  <c r="C110" i="26"/>
  <c r="G109" i="26"/>
  <c r="F109" i="26"/>
  <c r="E109" i="26"/>
  <c r="D109" i="26"/>
  <c r="C109" i="26"/>
  <c r="G108" i="26"/>
  <c r="F108" i="26"/>
  <c r="E108" i="26"/>
  <c r="D108" i="26"/>
  <c r="C108" i="26"/>
  <c r="G107" i="26"/>
  <c r="F107" i="26"/>
  <c r="E107" i="26"/>
  <c r="D107" i="26"/>
  <c r="C107" i="26"/>
  <c r="G106" i="26"/>
  <c r="F106" i="26"/>
  <c r="E106" i="26"/>
  <c r="D106" i="26"/>
  <c r="C106" i="26"/>
  <c r="G105" i="26"/>
  <c r="F105" i="26"/>
  <c r="E105" i="26"/>
  <c r="D105" i="26"/>
  <c r="C105" i="26"/>
  <c r="G104" i="26"/>
  <c r="F104" i="26"/>
  <c r="E104" i="26"/>
  <c r="D104" i="26"/>
  <c r="C104" i="26"/>
  <c r="G103" i="26"/>
  <c r="F103" i="26"/>
  <c r="E103" i="26"/>
  <c r="D103" i="26"/>
  <c r="C103" i="26"/>
  <c r="G102" i="26"/>
  <c r="F102" i="26"/>
  <c r="E102" i="26"/>
  <c r="D102" i="26"/>
  <c r="C102" i="26"/>
  <c r="G101" i="26"/>
  <c r="F101" i="26"/>
  <c r="E101" i="26"/>
  <c r="D101" i="26"/>
  <c r="C101" i="26"/>
  <c r="G100" i="26"/>
  <c r="F100" i="26"/>
  <c r="E100" i="26"/>
  <c r="D100" i="26"/>
  <c r="C100" i="26"/>
  <c r="G99" i="26"/>
  <c r="F99" i="26"/>
  <c r="E99" i="26"/>
  <c r="D99" i="26"/>
  <c r="C99" i="26"/>
  <c r="G98" i="26"/>
  <c r="F98" i="26"/>
  <c r="E98" i="26"/>
  <c r="D98" i="26"/>
  <c r="C98" i="26"/>
  <c r="G97" i="26"/>
  <c r="F97" i="26"/>
  <c r="E97" i="26"/>
  <c r="D97" i="26"/>
  <c r="C97" i="26"/>
  <c r="G96" i="26"/>
  <c r="F96" i="26"/>
  <c r="E96" i="26"/>
  <c r="D96" i="26"/>
  <c r="C96" i="26"/>
  <c r="G95" i="26"/>
  <c r="F95" i="26"/>
  <c r="E95" i="26"/>
  <c r="D95" i="26"/>
  <c r="C95" i="26"/>
  <c r="G94" i="26"/>
  <c r="F94" i="26"/>
  <c r="E94" i="26"/>
  <c r="D94" i="26"/>
  <c r="C94" i="26"/>
  <c r="G93" i="26"/>
  <c r="F93" i="26"/>
  <c r="E93" i="26"/>
  <c r="D93" i="26"/>
  <c r="C93" i="26"/>
  <c r="G92" i="26"/>
  <c r="F92" i="26"/>
  <c r="E92" i="26"/>
  <c r="D92" i="26"/>
  <c r="C92" i="26"/>
  <c r="G91" i="26"/>
  <c r="F91" i="26"/>
  <c r="E91" i="26"/>
  <c r="D91" i="26"/>
  <c r="C91" i="26"/>
  <c r="G90" i="26"/>
  <c r="F90" i="26"/>
  <c r="E90" i="26"/>
  <c r="D90" i="26"/>
  <c r="C90" i="26"/>
  <c r="G89" i="26"/>
  <c r="F89" i="26"/>
  <c r="E89" i="26"/>
  <c r="D89" i="26"/>
  <c r="C89" i="26"/>
  <c r="G88" i="26"/>
  <c r="F88" i="26"/>
  <c r="E88" i="26"/>
  <c r="D88" i="26"/>
  <c r="C88" i="26"/>
  <c r="G87" i="26"/>
  <c r="F87" i="26"/>
  <c r="E87" i="26"/>
  <c r="D87" i="26"/>
  <c r="C87" i="26"/>
  <c r="G86" i="26"/>
  <c r="F86" i="26"/>
  <c r="E86" i="26"/>
  <c r="D86" i="26"/>
  <c r="C86" i="26"/>
  <c r="G85" i="26"/>
  <c r="F85" i="26"/>
  <c r="E85" i="26"/>
  <c r="D85" i="26"/>
  <c r="C85" i="26"/>
  <c r="G84" i="26"/>
  <c r="F84" i="26"/>
  <c r="E84" i="26"/>
  <c r="D84" i="26"/>
  <c r="C84" i="26"/>
  <c r="G83" i="26"/>
  <c r="F83" i="26"/>
  <c r="E83" i="26"/>
  <c r="D83" i="26"/>
  <c r="C83" i="26"/>
  <c r="G82" i="26"/>
  <c r="F82" i="26"/>
  <c r="E82" i="26"/>
  <c r="D82" i="26"/>
  <c r="C82" i="26"/>
  <c r="G81" i="26"/>
  <c r="F81" i="26"/>
  <c r="E81" i="26"/>
  <c r="D81" i="26"/>
  <c r="C81" i="26"/>
  <c r="G80" i="26"/>
  <c r="F80" i="26"/>
  <c r="E80" i="26"/>
  <c r="D80" i="26"/>
  <c r="C80" i="26"/>
  <c r="G68" i="26"/>
  <c r="F68" i="26"/>
  <c r="E68" i="26"/>
  <c r="D68" i="26"/>
  <c r="C68" i="26"/>
  <c r="G67" i="26"/>
  <c r="F67" i="26"/>
  <c r="F66" i="26" s="1"/>
  <c r="E67" i="26"/>
  <c r="D67" i="26"/>
  <c r="C67" i="26"/>
  <c r="G63" i="26"/>
  <c r="F63" i="26"/>
  <c r="E63" i="26"/>
  <c r="D63" i="26"/>
  <c r="C63" i="26"/>
  <c r="G62" i="26"/>
  <c r="F62" i="26"/>
  <c r="E62" i="26"/>
  <c r="D62" i="26"/>
  <c r="C62" i="26"/>
  <c r="G60" i="26"/>
  <c r="F60" i="26"/>
  <c r="E60" i="26"/>
  <c r="D60" i="26"/>
  <c r="C60" i="26"/>
  <c r="G59" i="26"/>
  <c r="F59" i="26"/>
  <c r="E59" i="26"/>
  <c r="D59" i="26"/>
  <c r="C59" i="26"/>
  <c r="G58" i="26"/>
  <c r="F58" i="26"/>
  <c r="E58" i="26"/>
  <c r="D58" i="26"/>
  <c r="C58" i="26"/>
  <c r="G57" i="26"/>
  <c r="F57" i="26"/>
  <c r="F56" i="26" s="1"/>
  <c r="E57" i="26"/>
  <c r="D57" i="26"/>
  <c r="C57" i="26"/>
  <c r="C56" i="26" s="1"/>
  <c r="G55" i="26"/>
  <c r="F55" i="26"/>
  <c r="E55" i="26"/>
  <c r="D55" i="26"/>
  <c r="C55" i="26"/>
  <c r="G54" i="26"/>
  <c r="F54" i="26"/>
  <c r="E54" i="26"/>
  <c r="D54" i="26"/>
  <c r="C54" i="26"/>
  <c r="G53" i="26"/>
  <c r="F53" i="26"/>
  <c r="E53" i="26"/>
  <c r="D53" i="26"/>
  <c r="C53" i="26"/>
  <c r="G52" i="26"/>
  <c r="F52" i="26"/>
  <c r="E52" i="26"/>
  <c r="D52" i="26"/>
  <c r="C52" i="26"/>
  <c r="G51" i="26"/>
  <c r="F51" i="26"/>
  <c r="F50" i="26" s="1"/>
  <c r="E51" i="26"/>
  <c r="D51" i="26"/>
  <c r="C51" i="26"/>
  <c r="G49" i="26"/>
  <c r="F49" i="26"/>
  <c r="E49" i="26"/>
  <c r="D49" i="26"/>
  <c r="C49" i="26"/>
  <c r="G48" i="26"/>
  <c r="F48" i="26"/>
  <c r="E48" i="26"/>
  <c r="D48" i="26"/>
  <c r="C48" i="26"/>
  <c r="G47" i="26"/>
  <c r="F47" i="26"/>
  <c r="F46" i="26" s="1"/>
  <c r="E47" i="26"/>
  <c r="E46" i="26" s="1"/>
  <c r="D47" i="26"/>
  <c r="D46" i="26" s="1"/>
  <c r="C47" i="26"/>
  <c r="C46" i="26" s="1"/>
  <c r="G37" i="26"/>
  <c r="F37" i="26"/>
  <c r="E37" i="26"/>
  <c r="D37" i="26"/>
  <c r="C37" i="26"/>
  <c r="G36" i="26"/>
  <c r="F36" i="26"/>
  <c r="E36" i="26"/>
  <c r="D36" i="26"/>
  <c r="C36" i="26"/>
  <c r="G35" i="26"/>
  <c r="F35" i="26"/>
  <c r="E35" i="26"/>
  <c r="D35" i="26"/>
  <c r="C35" i="26"/>
  <c r="G34" i="26"/>
  <c r="F34" i="26"/>
  <c r="F33" i="26" s="1"/>
  <c r="E34" i="26"/>
  <c r="D34" i="26"/>
  <c r="D33" i="26" s="1"/>
  <c r="C34" i="26"/>
  <c r="C33" i="26" s="1"/>
  <c r="C32" i="26"/>
  <c r="D32" i="26"/>
  <c r="E32" i="26"/>
  <c r="F32" i="26"/>
  <c r="G32" i="26"/>
  <c r="G8" i="26"/>
  <c r="F8" i="26"/>
  <c r="E8" i="26"/>
  <c r="D8" i="26"/>
  <c r="C8" i="26"/>
  <c r="B11" i="32" l="1"/>
  <c r="B10" i="32"/>
  <c r="B9" i="32"/>
  <c r="B8" i="32"/>
  <c r="B5" i="32"/>
  <c r="B4" i="32"/>
  <c r="B3" i="32"/>
  <c r="B2" i="32"/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D83" i="28"/>
  <c r="E83" i="28"/>
  <c r="F83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2" i="28"/>
  <c r="G81" i="28"/>
  <c r="G80" i="28"/>
  <c r="G78" i="28"/>
  <c r="G77" i="28"/>
  <c r="G76" i="28"/>
  <c r="G75" i="28"/>
  <c r="G74" i="28"/>
  <c r="G72" i="28"/>
  <c r="G71" i="28"/>
  <c r="G69" i="28"/>
  <c r="G67" i="28"/>
  <c r="G66" i="28"/>
  <c r="G64" i="28"/>
  <c r="G63" i="28"/>
  <c r="G62" i="28"/>
  <c r="G60" i="28"/>
  <c r="G59" i="28"/>
  <c r="G58" i="28"/>
  <c r="G57" i="28"/>
  <c r="G56" i="28"/>
  <c r="G55" i="28"/>
  <c r="G54" i="28"/>
  <c r="G53" i="28"/>
  <c r="G52" i="28"/>
  <c r="G50" i="28"/>
  <c r="G48" i="28"/>
  <c r="G46" i="28"/>
  <c r="G44" i="28"/>
  <c r="G43" i="28"/>
  <c r="G42" i="28"/>
  <c r="G40" i="28"/>
  <c r="G39" i="28"/>
  <c r="G38" i="28"/>
  <c r="G36" i="28"/>
  <c r="G35" i="28"/>
  <c r="G34" i="28"/>
  <c r="G33" i="28"/>
  <c r="G32" i="28"/>
  <c r="G31" i="28"/>
  <c r="G30" i="28"/>
  <c r="G28" i="28"/>
  <c r="G27" i="28"/>
  <c r="G26" i="28"/>
  <c r="G24" i="28"/>
  <c r="G23" i="28"/>
  <c r="G22" i="28"/>
  <c r="G21" i="28"/>
  <c r="G20" i="28"/>
  <c r="G18" i="28"/>
  <c r="G17" i="28"/>
  <c r="G16" i="28"/>
  <c r="G15" i="28"/>
  <c r="G14" i="28"/>
  <c r="G13" i="28"/>
  <c r="G12" i="28"/>
  <c r="G11" i="28"/>
  <c r="G10" i="28"/>
  <c r="G8" i="28"/>
  <c r="G6" i="28"/>
  <c r="G5" i="28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2" i="27"/>
  <c r="G60" i="27"/>
  <c r="G59" i="27"/>
  <c r="G57" i="27"/>
  <c r="G56" i="27"/>
  <c r="G55" i="27"/>
  <c r="G54" i="27"/>
  <c r="G53" i="27"/>
  <c r="G51" i="27"/>
  <c r="G50" i="27"/>
  <c r="G48" i="27"/>
  <c r="G46" i="27"/>
  <c r="G45" i="27"/>
  <c r="G43" i="27"/>
  <c r="G41" i="27"/>
  <c r="G40" i="27"/>
  <c r="G38" i="27"/>
  <c r="G37" i="27"/>
  <c r="G36" i="27"/>
  <c r="G35" i="27"/>
  <c r="G34" i="27"/>
  <c r="G33" i="27"/>
  <c r="G29" i="27"/>
  <c r="G27" i="27"/>
  <c r="G25" i="27"/>
  <c r="G23" i="27"/>
  <c r="G22" i="27"/>
  <c r="G21" i="27"/>
  <c r="G19" i="27"/>
  <c r="G18" i="27"/>
  <c r="G16" i="27"/>
  <c r="G15" i="27"/>
  <c r="G14" i="27"/>
  <c r="G13" i="27"/>
  <c r="G12" i="27"/>
  <c r="G9" i="27"/>
  <c r="G7" i="27"/>
  <c r="G5" i="27"/>
  <c r="D83" i="19"/>
  <c r="E83" i="19"/>
  <c r="F83" i="19"/>
  <c r="AA132" i="7" l="1"/>
  <c r="AA131" i="7"/>
  <c r="AA130" i="7"/>
  <c r="AA129" i="7"/>
  <c r="AA128" i="7"/>
  <c r="AA127" i="7"/>
  <c r="AA126" i="7"/>
  <c r="AA125" i="7"/>
  <c r="AA123" i="7"/>
  <c r="AA122" i="7"/>
  <c r="AA121" i="7"/>
  <c r="AA120" i="7"/>
  <c r="AA119" i="7"/>
  <c r="AA118" i="7"/>
  <c r="AA117" i="7"/>
  <c r="AA116" i="7"/>
  <c r="AA115" i="7"/>
  <c r="AA112" i="7"/>
  <c r="AA111" i="7"/>
  <c r="AA110" i="7"/>
  <c r="AA109" i="7"/>
  <c r="AA108" i="7"/>
  <c r="AA107" i="7"/>
  <c r="AA106" i="7"/>
  <c r="AA105" i="7"/>
  <c r="AA104" i="7"/>
  <c r="AA103" i="7"/>
  <c r="AA102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8" i="7"/>
  <c r="AA77" i="7"/>
  <c r="AA76" i="7"/>
  <c r="AA75" i="7"/>
  <c r="AA74" i="7"/>
  <c r="AA73" i="7"/>
  <c r="AA71" i="7"/>
  <c r="AA70" i="7"/>
  <c r="AA69" i="7"/>
  <c r="AA68" i="7"/>
  <c r="AA67" i="7"/>
  <c r="AA66" i="7"/>
  <c r="AA65" i="7"/>
  <c r="AA64" i="7"/>
  <c r="AA62" i="7"/>
  <c r="AA61" i="7"/>
  <c r="AA59" i="7"/>
  <c r="AA58" i="7"/>
  <c r="AA57" i="7"/>
  <c r="AA56" i="7"/>
  <c r="AA55" i="7"/>
  <c r="AA54" i="7"/>
  <c r="AA52" i="7"/>
  <c r="AA51" i="7"/>
  <c r="AA50" i="7"/>
  <c r="AA47" i="7"/>
  <c r="AA46" i="7"/>
  <c r="AA45" i="7"/>
  <c r="AA44" i="7"/>
  <c r="AA43" i="7"/>
  <c r="AA42" i="7"/>
  <c r="AA41" i="7"/>
  <c r="AA38" i="7"/>
  <c r="AA37" i="7"/>
  <c r="AA36" i="7"/>
  <c r="AA35" i="7"/>
  <c r="AA34" i="7"/>
  <c r="AA33" i="7"/>
  <c r="AA32" i="7"/>
  <c r="AA31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6" i="7"/>
  <c r="AA15" i="7"/>
  <c r="AA14" i="7"/>
  <c r="AA13" i="7"/>
  <c r="AA12" i="7"/>
  <c r="AA11" i="7"/>
  <c r="AA10" i="7"/>
  <c r="AA7" i="7"/>
  <c r="AA4" i="7"/>
  <c r="Y132" i="7"/>
  <c r="Y131" i="7"/>
  <c r="Y130" i="7"/>
  <c r="Y129" i="7"/>
  <c r="Y128" i="7"/>
  <c r="Y127" i="7"/>
  <c r="Y126" i="7"/>
  <c r="Y125" i="7"/>
  <c r="Y123" i="7"/>
  <c r="Y122" i="7"/>
  <c r="Y121" i="7"/>
  <c r="Y120" i="7"/>
  <c r="Y119" i="7"/>
  <c r="Y118" i="7"/>
  <c r="Y117" i="7"/>
  <c r="Y116" i="7"/>
  <c r="Y115" i="7"/>
  <c r="Y112" i="7"/>
  <c r="Y111" i="7"/>
  <c r="Y110" i="7"/>
  <c r="Y109" i="7"/>
  <c r="Y108" i="7"/>
  <c r="Y107" i="7"/>
  <c r="Y106" i="7"/>
  <c r="Y105" i="7"/>
  <c r="Y104" i="7"/>
  <c r="Y103" i="7"/>
  <c r="Y102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8" i="7"/>
  <c r="Y77" i="7"/>
  <c r="Y76" i="7"/>
  <c r="Y75" i="7"/>
  <c r="Y74" i="7"/>
  <c r="Y73" i="7"/>
  <c r="Y71" i="7"/>
  <c r="Y70" i="7"/>
  <c r="Y69" i="7"/>
  <c r="Y68" i="7"/>
  <c r="Y67" i="7"/>
  <c r="Y66" i="7"/>
  <c r="Y65" i="7"/>
  <c r="Y64" i="7"/>
  <c r="Y62" i="7"/>
  <c r="Y61" i="7"/>
  <c r="Y59" i="7"/>
  <c r="Y58" i="7"/>
  <c r="Y57" i="7"/>
  <c r="Y56" i="7"/>
  <c r="Y55" i="7"/>
  <c r="Y54" i="7"/>
  <c r="Y52" i="7"/>
  <c r="Y51" i="7"/>
  <c r="Y50" i="7"/>
  <c r="Y47" i="7"/>
  <c r="Y46" i="7"/>
  <c r="Y45" i="7"/>
  <c r="Y44" i="7"/>
  <c r="Y43" i="7"/>
  <c r="Y42" i="7"/>
  <c r="Y41" i="7"/>
  <c r="Y38" i="7"/>
  <c r="Y37" i="7"/>
  <c r="Y36" i="7"/>
  <c r="Y35" i="7"/>
  <c r="Y34" i="7"/>
  <c r="Y33" i="7"/>
  <c r="Y32" i="7"/>
  <c r="Y31" i="7"/>
  <c r="Y29" i="7"/>
  <c r="Y28" i="7"/>
  <c r="Y27" i="7"/>
  <c r="Y26" i="7"/>
  <c r="Y25" i="7"/>
  <c r="Y24" i="7"/>
  <c r="Y23" i="7"/>
  <c r="Y22" i="7"/>
  <c r="Y21" i="7"/>
  <c r="Y20" i="7"/>
  <c r="Y19" i="7"/>
  <c r="Y18" i="7"/>
  <c r="Y16" i="7"/>
  <c r="Y15" i="7"/>
  <c r="Y14" i="7"/>
  <c r="Y13" i="7"/>
  <c r="Y12" i="7"/>
  <c r="Y11" i="7"/>
  <c r="Y10" i="7"/>
  <c r="Y7" i="7"/>
  <c r="Y4" i="7"/>
  <c r="W132" i="7"/>
  <c r="W131" i="7"/>
  <c r="W130" i="7"/>
  <c r="W129" i="7"/>
  <c r="W128" i="7"/>
  <c r="W127" i="7"/>
  <c r="W126" i="7"/>
  <c r="W125" i="7"/>
  <c r="W123" i="7"/>
  <c r="W122" i="7"/>
  <c r="W121" i="7"/>
  <c r="W120" i="7"/>
  <c r="W119" i="7"/>
  <c r="W118" i="7"/>
  <c r="W117" i="7"/>
  <c r="W116" i="7"/>
  <c r="W115" i="7"/>
  <c r="W112" i="7"/>
  <c r="W111" i="7"/>
  <c r="W110" i="7"/>
  <c r="W109" i="7"/>
  <c r="W108" i="7"/>
  <c r="W107" i="7"/>
  <c r="W106" i="7"/>
  <c r="W105" i="7"/>
  <c r="W104" i="7"/>
  <c r="W103" i="7"/>
  <c r="W102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8" i="7"/>
  <c r="W77" i="7"/>
  <c r="W76" i="7"/>
  <c r="W75" i="7"/>
  <c r="W74" i="7"/>
  <c r="W73" i="7"/>
  <c r="W71" i="7"/>
  <c r="W70" i="7"/>
  <c r="W69" i="7"/>
  <c r="W68" i="7"/>
  <c r="W67" i="7"/>
  <c r="W66" i="7"/>
  <c r="W65" i="7"/>
  <c r="W64" i="7"/>
  <c r="W62" i="7"/>
  <c r="W61" i="7"/>
  <c r="W59" i="7"/>
  <c r="W58" i="7"/>
  <c r="W57" i="7"/>
  <c r="W56" i="7"/>
  <c r="W55" i="7"/>
  <c r="W54" i="7"/>
  <c r="W52" i="7"/>
  <c r="W51" i="7"/>
  <c r="W50" i="7"/>
  <c r="W47" i="7"/>
  <c r="W46" i="7"/>
  <c r="W45" i="7"/>
  <c r="W44" i="7"/>
  <c r="W43" i="7"/>
  <c r="W42" i="7"/>
  <c r="W41" i="7"/>
  <c r="W38" i="7"/>
  <c r="W37" i="7"/>
  <c r="W36" i="7"/>
  <c r="W35" i="7"/>
  <c r="W34" i="7"/>
  <c r="W33" i="7"/>
  <c r="W32" i="7"/>
  <c r="W31" i="7"/>
  <c r="W29" i="7"/>
  <c r="W28" i="7"/>
  <c r="W27" i="7"/>
  <c r="W26" i="7"/>
  <c r="W25" i="7"/>
  <c r="W24" i="7"/>
  <c r="W23" i="7"/>
  <c r="W22" i="7"/>
  <c r="W21" i="7"/>
  <c r="W20" i="7"/>
  <c r="W19" i="7"/>
  <c r="W18" i="7"/>
  <c r="W16" i="7"/>
  <c r="W15" i="7"/>
  <c r="W14" i="7"/>
  <c r="W13" i="7"/>
  <c r="W12" i="7"/>
  <c r="W11" i="7"/>
  <c r="W10" i="7"/>
  <c r="W7" i="7"/>
  <c r="W4" i="7"/>
  <c r="U132" i="7"/>
  <c r="U131" i="7"/>
  <c r="U130" i="7"/>
  <c r="U129" i="7"/>
  <c r="U128" i="7"/>
  <c r="U127" i="7"/>
  <c r="U126" i="7"/>
  <c r="U125" i="7"/>
  <c r="U123" i="7"/>
  <c r="U122" i="7"/>
  <c r="U121" i="7"/>
  <c r="U120" i="7"/>
  <c r="U119" i="7"/>
  <c r="U118" i="7"/>
  <c r="U117" i="7"/>
  <c r="U116" i="7"/>
  <c r="U115" i="7"/>
  <c r="U112" i="7"/>
  <c r="U111" i="7"/>
  <c r="U110" i="7"/>
  <c r="U109" i="7"/>
  <c r="U108" i="7"/>
  <c r="U107" i="7"/>
  <c r="U106" i="7"/>
  <c r="U105" i="7"/>
  <c r="U104" i="7"/>
  <c r="U103" i="7"/>
  <c r="U102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8" i="7"/>
  <c r="U77" i="7"/>
  <c r="U76" i="7"/>
  <c r="U75" i="7"/>
  <c r="U74" i="7"/>
  <c r="U73" i="7"/>
  <c r="U71" i="7"/>
  <c r="U70" i="7"/>
  <c r="U69" i="7"/>
  <c r="U68" i="7"/>
  <c r="U67" i="7"/>
  <c r="U66" i="7"/>
  <c r="U65" i="7"/>
  <c r="U64" i="7"/>
  <c r="U62" i="7"/>
  <c r="U61" i="7"/>
  <c r="U59" i="7"/>
  <c r="U58" i="7"/>
  <c r="U57" i="7"/>
  <c r="U56" i="7"/>
  <c r="U55" i="7"/>
  <c r="U54" i="7"/>
  <c r="U52" i="7"/>
  <c r="U51" i="7"/>
  <c r="U50" i="7"/>
  <c r="U47" i="7"/>
  <c r="U46" i="7"/>
  <c r="U45" i="7"/>
  <c r="U44" i="7"/>
  <c r="U43" i="7"/>
  <c r="U42" i="7"/>
  <c r="U41" i="7"/>
  <c r="U38" i="7"/>
  <c r="U37" i="7"/>
  <c r="U36" i="7"/>
  <c r="U35" i="7"/>
  <c r="U34" i="7"/>
  <c r="U33" i="7"/>
  <c r="U32" i="7"/>
  <c r="U31" i="7"/>
  <c r="U29" i="7"/>
  <c r="U28" i="7"/>
  <c r="U27" i="7"/>
  <c r="U26" i="7"/>
  <c r="U25" i="7"/>
  <c r="U24" i="7"/>
  <c r="U23" i="7"/>
  <c r="U22" i="7"/>
  <c r="U21" i="7"/>
  <c r="U20" i="7"/>
  <c r="U19" i="7"/>
  <c r="U18" i="7"/>
  <c r="U16" i="7"/>
  <c r="U15" i="7"/>
  <c r="U14" i="7"/>
  <c r="U13" i="7"/>
  <c r="U12" i="7"/>
  <c r="U11" i="7"/>
  <c r="U10" i="7"/>
  <c r="U7" i="7"/>
  <c r="U4" i="7"/>
  <c r="AA3" i="7"/>
  <c r="Y3" i="7"/>
  <c r="W3" i="7"/>
  <c r="U3" i="7"/>
  <c r="M132" i="7"/>
  <c r="M131" i="7"/>
  <c r="M130" i="7"/>
  <c r="M129" i="7"/>
  <c r="M128" i="7"/>
  <c r="M127" i="7"/>
  <c r="M126" i="7"/>
  <c r="M125" i="7"/>
  <c r="M123" i="7"/>
  <c r="M122" i="7"/>
  <c r="M121" i="7"/>
  <c r="M120" i="7"/>
  <c r="M119" i="7"/>
  <c r="M118" i="7"/>
  <c r="M117" i="7"/>
  <c r="M116" i="7"/>
  <c r="M115" i="7"/>
  <c r="M112" i="7"/>
  <c r="M111" i="7"/>
  <c r="M110" i="7"/>
  <c r="M109" i="7"/>
  <c r="M108" i="7"/>
  <c r="M107" i="7"/>
  <c r="M106" i="7"/>
  <c r="M105" i="7"/>
  <c r="M104" i="7"/>
  <c r="M103" i="7"/>
  <c r="M102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8" i="7"/>
  <c r="M77" i="7"/>
  <c r="M76" i="7"/>
  <c r="M75" i="7"/>
  <c r="M74" i="7"/>
  <c r="M73" i="7"/>
  <c r="M71" i="7"/>
  <c r="M70" i="7"/>
  <c r="M69" i="7"/>
  <c r="M68" i="7"/>
  <c r="M67" i="7"/>
  <c r="M66" i="7"/>
  <c r="M65" i="7"/>
  <c r="M64" i="7"/>
  <c r="M62" i="7"/>
  <c r="M61" i="7"/>
  <c r="M59" i="7"/>
  <c r="M58" i="7"/>
  <c r="M57" i="7"/>
  <c r="M56" i="7"/>
  <c r="M55" i="7"/>
  <c r="M54" i="7"/>
  <c r="M52" i="7"/>
  <c r="M51" i="7"/>
  <c r="M50" i="7"/>
  <c r="M47" i="7"/>
  <c r="M46" i="7"/>
  <c r="M45" i="7"/>
  <c r="M44" i="7"/>
  <c r="M43" i="7"/>
  <c r="M42" i="7"/>
  <c r="M41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6" i="7"/>
  <c r="M15" i="7"/>
  <c r="M14" i="7"/>
  <c r="M13" i="7"/>
  <c r="M12" i="7"/>
  <c r="M11" i="7"/>
  <c r="M10" i="7"/>
  <c r="M7" i="7"/>
  <c r="M4" i="7"/>
  <c r="L132" i="7"/>
  <c r="L131" i="7"/>
  <c r="L130" i="7"/>
  <c r="L129" i="7"/>
  <c r="L128" i="7"/>
  <c r="L127" i="7"/>
  <c r="L126" i="7"/>
  <c r="L125" i="7"/>
  <c r="L123" i="7"/>
  <c r="L122" i="7"/>
  <c r="L121" i="7"/>
  <c r="L120" i="7"/>
  <c r="L119" i="7"/>
  <c r="L118" i="7"/>
  <c r="L117" i="7"/>
  <c r="L116" i="7"/>
  <c r="L115" i="7"/>
  <c r="L112" i="7"/>
  <c r="L111" i="7"/>
  <c r="L110" i="7"/>
  <c r="L109" i="7"/>
  <c r="L108" i="7"/>
  <c r="L107" i="7"/>
  <c r="L106" i="7"/>
  <c r="L105" i="7"/>
  <c r="L104" i="7"/>
  <c r="L103" i="7"/>
  <c r="L102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8" i="7"/>
  <c r="L77" i="7"/>
  <c r="L76" i="7"/>
  <c r="L75" i="7"/>
  <c r="L74" i="7"/>
  <c r="L73" i="7"/>
  <c r="L71" i="7"/>
  <c r="L70" i="7"/>
  <c r="L69" i="7"/>
  <c r="L68" i="7"/>
  <c r="L67" i="7"/>
  <c r="L66" i="7"/>
  <c r="L65" i="7"/>
  <c r="L64" i="7"/>
  <c r="L62" i="7"/>
  <c r="L61" i="7"/>
  <c r="L59" i="7"/>
  <c r="L58" i="7"/>
  <c r="L57" i="7"/>
  <c r="L56" i="7"/>
  <c r="L55" i="7"/>
  <c r="L54" i="7"/>
  <c r="L52" i="7"/>
  <c r="L51" i="7"/>
  <c r="L50" i="7"/>
  <c r="L47" i="7"/>
  <c r="L46" i="7"/>
  <c r="L45" i="7"/>
  <c r="L44" i="7"/>
  <c r="L43" i="7"/>
  <c r="L42" i="7"/>
  <c r="L41" i="7"/>
  <c r="L38" i="7"/>
  <c r="L37" i="7"/>
  <c r="L36" i="7"/>
  <c r="L35" i="7"/>
  <c r="L34" i="7"/>
  <c r="L33" i="7"/>
  <c r="L32" i="7"/>
  <c r="L31" i="7"/>
  <c r="L29" i="7"/>
  <c r="L28" i="7"/>
  <c r="L27" i="7"/>
  <c r="L26" i="7"/>
  <c r="L25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7" i="7"/>
  <c r="L4" i="7"/>
  <c r="M3" i="7"/>
  <c r="L3" i="7"/>
  <c r="J131" i="7"/>
  <c r="J130" i="7"/>
  <c r="J129" i="7"/>
  <c r="J128" i="7"/>
  <c r="J127" i="7"/>
  <c r="J126" i="7"/>
  <c r="J125" i="7"/>
  <c r="J123" i="7"/>
  <c r="J122" i="7"/>
  <c r="J121" i="7"/>
  <c r="J120" i="7"/>
  <c r="J119" i="7"/>
  <c r="J118" i="7"/>
  <c r="J117" i="7"/>
  <c r="J116" i="7"/>
  <c r="J115" i="7"/>
  <c r="J112" i="7"/>
  <c r="J111" i="7"/>
  <c r="J110" i="7"/>
  <c r="J109" i="7"/>
  <c r="J108" i="7"/>
  <c r="J107" i="7"/>
  <c r="J106" i="7"/>
  <c r="J105" i="7"/>
  <c r="J104" i="7"/>
  <c r="J103" i="7"/>
  <c r="J102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8" i="7"/>
  <c r="J77" i="7"/>
  <c r="J76" i="7"/>
  <c r="J75" i="7"/>
  <c r="J74" i="7"/>
  <c r="J73" i="7"/>
  <c r="J71" i="7"/>
  <c r="J70" i="7"/>
  <c r="J69" i="7"/>
  <c r="J68" i="7"/>
  <c r="J67" i="7"/>
  <c r="J66" i="7"/>
  <c r="J65" i="7"/>
  <c r="J64" i="7"/>
  <c r="J62" i="7"/>
  <c r="J61" i="7"/>
  <c r="J59" i="7"/>
  <c r="J58" i="7"/>
  <c r="J57" i="7"/>
  <c r="J56" i="7"/>
  <c r="J55" i="7"/>
  <c r="J54" i="7"/>
  <c r="J52" i="7"/>
  <c r="J51" i="7"/>
  <c r="J50" i="7"/>
  <c r="J47" i="7"/>
  <c r="J46" i="7"/>
  <c r="J45" i="7"/>
  <c r="J44" i="7"/>
  <c r="J43" i="7"/>
  <c r="J42" i="7"/>
  <c r="J41" i="7"/>
  <c r="J38" i="7"/>
  <c r="J37" i="7"/>
  <c r="J36" i="7"/>
  <c r="J35" i="7"/>
  <c r="J34" i="7"/>
  <c r="J33" i="7"/>
  <c r="J32" i="7"/>
  <c r="J31" i="7"/>
  <c r="J29" i="7"/>
  <c r="J28" i="7"/>
  <c r="J27" i="7"/>
  <c r="J26" i="7"/>
  <c r="J25" i="7"/>
  <c r="J24" i="7"/>
  <c r="J23" i="7"/>
  <c r="J22" i="7"/>
  <c r="J21" i="7"/>
  <c r="J20" i="7"/>
  <c r="J19" i="7"/>
  <c r="J18" i="7"/>
  <c r="J16" i="7"/>
  <c r="J15" i="7"/>
  <c r="J14" i="7"/>
  <c r="J13" i="7"/>
  <c r="J12" i="7"/>
  <c r="J11" i="7"/>
  <c r="J10" i="7"/>
  <c r="J7" i="7"/>
  <c r="J4" i="7"/>
  <c r="I131" i="7"/>
  <c r="I130" i="7"/>
  <c r="I129" i="7"/>
  <c r="I128" i="7"/>
  <c r="I127" i="7"/>
  <c r="I126" i="7"/>
  <c r="I125" i="7"/>
  <c r="I123" i="7"/>
  <c r="I122" i="7"/>
  <c r="I121" i="7"/>
  <c r="I120" i="7"/>
  <c r="I119" i="7"/>
  <c r="I118" i="7"/>
  <c r="I117" i="7"/>
  <c r="I116" i="7"/>
  <c r="I115" i="7"/>
  <c r="I112" i="7"/>
  <c r="I111" i="7"/>
  <c r="I110" i="7"/>
  <c r="I109" i="7"/>
  <c r="I108" i="7"/>
  <c r="I107" i="7"/>
  <c r="I106" i="7"/>
  <c r="I105" i="7"/>
  <c r="I104" i="7"/>
  <c r="I103" i="7"/>
  <c r="I102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8" i="7"/>
  <c r="I77" i="7"/>
  <c r="I76" i="7"/>
  <c r="I75" i="7"/>
  <c r="I74" i="7"/>
  <c r="I73" i="7"/>
  <c r="I71" i="7"/>
  <c r="I70" i="7"/>
  <c r="I69" i="7"/>
  <c r="I68" i="7"/>
  <c r="I67" i="7"/>
  <c r="I66" i="7"/>
  <c r="I65" i="7"/>
  <c r="I64" i="7"/>
  <c r="I62" i="7"/>
  <c r="I61" i="7"/>
  <c r="I59" i="7"/>
  <c r="I58" i="7"/>
  <c r="I57" i="7"/>
  <c r="I56" i="7"/>
  <c r="I55" i="7"/>
  <c r="I54" i="7"/>
  <c r="I52" i="7"/>
  <c r="I51" i="7"/>
  <c r="I50" i="7"/>
  <c r="I47" i="7"/>
  <c r="I46" i="7"/>
  <c r="I45" i="7"/>
  <c r="I44" i="7"/>
  <c r="I43" i="7"/>
  <c r="I42" i="7"/>
  <c r="I41" i="7"/>
  <c r="I38" i="7"/>
  <c r="I37" i="7"/>
  <c r="I36" i="7"/>
  <c r="I35" i="7"/>
  <c r="I34" i="7"/>
  <c r="I33" i="7"/>
  <c r="I32" i="7"/>
  <c r="I31" i="7"/>
  <c r="I29" i="7"/>
  <c r="I28" i="7"/>
  <c r="I27" i="7"/>
  <c r="I26" i="7"/>
  <c r="I25" i="7"/>
  <c r="I24" i="7"/>
  <c r="I23" i="7"/>
  <c r="I22" i="7"/>
  <c r="I21" i="7"/>
  <c r="I20" i="7"/>
  <c r="I19" i="7"/>
  <c r="I18" i="7"/>
  <c r="I16" i="7"/>
  <c r="I15" i="7"/>
  <c r="I14" i="7"/>
  <c r="I13" i="7"/>
  <c r="I12" i="7"/>
  <c r="I11" i="7"/>
  <c r="I10" i="7"/>
  <c r="I7" i="7"/>
  <c r="I4" i="7"/>
  <c r="J3" i="7"/>
  <c r="I3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1" i="7"/>
  <c r="G70" i="7"/>
  <c r="G69" i="7"/>
  <c r="G68" i="7"/>
  <c r="G67" i="7"/>
  <c r="G65" i="7"/>
  <c r="G64" i="7"/>
  <c r="G62" i="7"/>
  <c r="G61" i="7"/>
  <c r="G59" i="7"/>
  <c r="G58" i="7"/>
  <c r="G57" i="7"/>
  <c r="G56" i="7"/>
  <c r="G55" i="7"/>
  <c r="G54" i="7"/>
  <c r="G52" i="7"/>
  <c r="G51" i="7"/>
  <c r="G50" i="7"/>
  <c r="G47" i="7"/>
  <c r="G46" i="7"/>
  <c r="G45" i="7"/>
  <c r="G44" i="7"/>
  <c r="G43" i="7"/>
  <c r="G42" i="7"/>
  <c r="G41" i="7"/>
  <c r="G38" i="7"/>
  <c r="G37" i="7"/>
  <c r="G36" i="7"/>
  <c r="G35" i="7"/>
  <c r="G34" i="7"/>
  <c r="G33" i="7"/>
  <c r="G32" i="7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7" i="7"/>
  <c r="G4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1" i="7"/>
  <c r="F70" i="7"/>
  <c r="F69" i="7"/>
  <c r="F68" i="7"/>
  <c r="F67" i="7"/>
  <c r="F65" i="7"/>
  <c r="F64" i="7"/>
  <c r="F62" i="7"/>
  <c r="F61" i="7"/>
  <c r="F59" i="7"/>
  <c r="F58" i="7"/>
  <c r="F57" i="7"/>
  <c r="F56" i="7"/>
  <c r="F55" i="7"/>
  <c r="F54" i="7"/>
  <c r="F52" i="7"/>
  <c r="F51" i="7"/>
  <c r="F50" i="7"/>
  <c r="F47" i="7"/>
  <c r="F46" i="7"/>
  <c r="F45" i="7"/>
  <c r="F44" i="7"/>
  <c r="F43" i="7"/>
  <c r="F42" i="7"/>
  <c r="F41" i="7"/>
  <c r="F38" i="7"/>
  <c r="F37" i="7"/>
  <c r="F36" i="7"/>
  <c r="F35" i="7"/>
  <c r="F34" i="7"/>
  <c r="F33" i="7"/>
  <c r="F32" i="7"/>
  <c r="F31" i="7"/>
  <c r="F29" i="7"/>
  <c r="F28" i="7"/>
  <c r="F27" i="7"/>
  <c r="F26" i="7"/>
  <c r="F25" i="7"/>
  <c r="F24" i="7"/>
  <c r="F23" i="7"/>
  <c r="F22" i="7"/>
  <c r="F21" i="7"/>
  <c r="F20" i="7"/>
  <c r="F19" i="7"/>
  <c r="F18" i="7"/>
  <c r="F16" i="7"/>
  <c r="F15" i="7"/>
  <c r="F14" i="7"/>
  <c r="F13" i="7"/>
  <c r="F12" i="7"/>
  <c r="F11" i="7"/>
  <c r="F10" i="7"/>
  <c r="F7" i="7"/>
  <c r="F4" i="7"/>
  <c r="G3" i="7"/>
  <c r="F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D3" i="7"/>
  <c r="C3" i="7"/>
  <c r="G78" i="26" l="1"/>
  <c r="G77" i="26"/>
  <c r="G76" i="26"/>
  <c r="G74" i="26"/>
  <c r="G73" i="26"/>
  <c r="G72" i="26"/>
  <c r="G71" i="26"/>
  <c r="G70" i="26"/>
  <c r="G65" i="26"/>
  <c r="G45" i="26"/>
  <c r="G43" i="26"/>
  <c r="G41" i="26"/>
  <c r="G40" i="26"/>
  <c r="G39" i="26"/>
  <c r="G31" i="26"/>
  <c r="G30" i="26"/>
  <c r="G29" i="26"/>
  <c r="G28" i="26"/>
  <c r="G27" i="26"/>
  <c r="G25" i="26"/>
  <c r="G24" i="26"/>
  <c r="G23" i="26"/>
  <c r="G21" i="26"/>
  <c r="G20" i="26"/>
  <c r="G19" i="26"/>
  <c r="G17" i="26"/>
  <c r="G16" i="26"/>
  <c r="G15" i="26"/>
  <c r="G14" i="26"/>
  <c r="G13" i="26"/>
  <c r="G12" i="26"/>
  <c r="G11" i="26"/>
  <c r="G10" i="26"/>
  <c r="G7" i="26"/>
  <c r="G5" i="26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1" i="18"/>
  <c r="G80" i="18"/>
  <c r="G79" i="18"/>
  <c r="G77" i="18"/>
  <c r="G76" i="18"/>
  <c r="G75" i="18"/>
  <c r="G74" i="18"/>
  <c r="G73" i="18"/>
  <c r="G71" i="18"/>
  <c r="G70" i="18"/>
  <c r="G68" i="18"/>
  <c r="G66" i="18"/>
  <c r="G64" i="18"/>
  <c r="G63" i="18"/>
  <c r="G62" i="18"/>
  <c r="G60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K66" i="7" l="1"/>
  <c r="N66" i="7"/>
  <c r="V66" i="7"/>
  <c r="X66" i="7"/>
  <c r="Z66" i="7"/>
  <c r="AB66" i="7"/>
  <c r="AB132" i="7" l="1"/>
  <c r="AB131" i="7"/>
  <c r="AB130" i="7"/>
  <c r="AB129" i="7"/>
  <c r="AB128" i="7"/>
  <c r="AB127" i="7"/>
  <c r="AB126" i="7"/>
  <c r="AB125" i="7"/>
  <c r="AB123" i="7"/>
  <c r="AB122" i="7"/>
  <c r="AB121" i="7"/>
  <c r="AB120" i="7"/>
  <c r="AB119" i="7"/>
  <c r="AB118" i="7"/>
  <c r="AB117" i="7"/>
  <c r="AB116" i="7"/>
  <c r="AB115" i="7"/>
  <c r="AB112" i="7"/>
  <c r="AB111" i="7"/>
  <c r="AB110" i="7"/>
  <c r="AB109" i="7"/>
  <c r="AB108" i="7"/>
  <c r="AB107" i="7"/>
  <c r="AB106" i="7"/>
  <c r="AB105" i="7"/>
  <c r="AB104" i="7"/>
  <c r="AB103" i="7"/>
  <c r="AB102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8" i="7"/>
  <c r="AB77" i="7"/>
  <c r="AB76" i="7"/>
  <c r="AB75" i="7"/>
  <c r="AB74" i="7"/>
  <c r="AB73" i="7"/>
  <c r="AB71" i="7"/>
  <c r="AB70" i="7"/>
  <c r="AB69" i="7"/>
  <c r="AB68" i="7"/>
  <c r="AB67" i="7"/>
  <c r="AB65" i="7"/>
  <c r="AB64" i="7"/>
  <c r="AB62" i="7"/>
  <c r="AB61" i="7"/>
  <c r="AB59" i="7"/>
  <c r="AB58" i="7"/>
  <c r="AB57" i="7"/>
  <c r="AB56" i="7"/>
  <c r="AB55" i="7"/>
  <c r="AB54" i="7"/>
  <c r="AB52" i="7"/>
  <c r="AB51" i="7"/>
  <c r="AB50" i="7"/>
  <c r="AB47" i="7"/>
  <c r="AB46" i="7"/>
  <c r="AB45" i="7"/>
  <c r="AB44" i="7"/>
  <c r="AB43" i="7"/>
  <c r="AB42" i="7"/>
  <c r="AB41" i="7"/>
  <c r="AB38" i="7"/>
  <c r="AB37" i="7"/>
  <c r="AB36" i="7"/>
  <c r="AB35" i="7"/>
  <c r="AB34" i="7"/>
  <c r="AB33" i="7"/>
  <c r="AB32" i="7"/>
  <c r="AB31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6" i="7"/>
  <c r="AB15" i="7"/>
  <c r="AB14" i="7"/>
  <c r="AB13" i="7"/>
  <c r="AB12" i="7"/>
  <c r="AB11" i="7"/>
  <c r="AB10" i="7"/>
  <c r="AB7" i="7"/>
  <c r="AB4" i="7"/>
  <c r="Z132" i="7"/>
  <c r="Z131" i="7"/>
  <c r="Z130" i="7"/>
  <c r="Z129" i="7"/>
  <c r="Z128" i="7"/>
  <c r="Z127" i="7"/>
  <c r="Z126" i="7"/>
  <c r="Z125" i="7"/>
  <c r="Z123" i="7"/>
  <c r="Z122" i="7"/>
  <c r="Z121" i="7"/>
  <c r="Z120" i="7"/>
  <c r="Z119" i="7"/>
  <c r="Z118" i="7"/>
  <c r="Z117" i="7"/>
  <c r="Z116" i="7"/>
  <c r="Z115" i="7"/>
  <c r="Z112" i="7"/>
  <c r="Z111" i="7"/>
  <c r="Z110" i="7"/>
  <c r="Z109" i="7"/>
  <c r="Z108" i="7"/>
  <c r="Z107" i="7"/>
  <c r="Z106" i="7"/>
  <c r="Z105" i="7"/>
  <c r="Z104" i="7"/>
  <c r="Z103" i="7"/>
  <c r="Z102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8" i="7"/>
  <c r="Z77" i="7"/>
  <c r="Z76" i="7"/>
  <c r="Z75" i="7"/>
  <c r="Z74" i="7"/>
  <c r="Z73" i="7"/>
  <c r="Z71" i="7"/>
  <c r="Z70" i="7"/>
  <c r="Z69" i="7"/>
  <c r="Z68" i="7"/>
  <c r="Z67" i="7"/>
  <c r="Z65" i="7"/>
  <c r="Z64" i="7"/>
  <c r="Z62" i="7"/>
  <c r="Z61" i="7"/>
  <c r="Z59" i="7"/>
  <c r="Z58" i="7"/>
  <c r="Z57" i="7"/>
  <c r="Z56" i="7"/>
  <c r="Z55" i="7"/>
  <c r="Z54" i="7"/>
  <c r="Z52" i="7"/>
  <c r="Z51" i="7"/>
  <c r="Z50" i="7"/>
  <c r="Z47" i="7"/>
  <c r="Z46" i="7"/>
  <c r="Z45" i="7"/>
  <c r="Z44" i="7"/>
  <c r="Z43" i="7"/>
  <c r="Z42" i="7"/>
  <c r="Z41" i="7"/>
  <c r="Z38" i="7"/>
  <c r="Z37" i="7"/>
  <c r="Z36" i="7"/>
  <c r="Z35" i="7"/>
  <c r="Z34" i="7"/>
  <c r="Z33" i="7"/>
  <c r="Z32" i="7"/>
  <c r="Z31" i="7"/>
  <c r="Z29" i="7"/>
  <c r="Z28" i="7"/>
  <c r="Z27" i="7"/>
  <c r="Z26" i="7"/>
  <c r="Z25" i="7"/>
  <c r="Z24" i="7"/>
  <c r="Z23" i="7"/>
  <c r="Z22" i="7"/>
  <c r="Z21" i="7"/>
  <c r="Z20" i="7"/>
  <c r="Z19" i="7"/>
  <c r="Z18" i="7"/>
  <c r="Z16" i="7"/>
  <c r="Z15" i="7"/>
  <c r="Z14" i="7"/>
  <c r="Z13" i="7"/>
  <c r="Z12" i="7"/>
  <c r="Z11" i="7"/>
  <c r="Z10" i="7"/>
  <c r="Z7" i="7"/>
  <c r="Z4" i="7"/>
  <c r="X132" i="7"/>
  <c r="X131" i="7"/>
  <c r="X130" i="7"/>
  <c r="X129" i="7"/>
  <c r="X128" i="7"/>
  <c r="X127" i="7"/>
  <c r="X126" i="7"/>
  <c r="X125" i="7"/>
  <c r="X123" i="7"/>
  <c r="X122" i="7"/>
  <c r="X121" i="7"/>
  <c r="X120" i="7"/>
  <c r="X119" i="7"/>
  <c r="X118" i="7"/>
  <c r="X117" i="7"/>
  <c r="X116" i="7"/>
  <c r="X115" i="7"/>
  <c r="X112" i="7"/>
  <c r="X111" i="7"/>
  <c r="X110" i="7"/>
  <c r="X109" i="7"/>
  <c r="X108" i="7"/>
  <c r="X107" i="7"/>
  <c r="X106" i="7"/>
  <c r="X105" i="7"/>
  <c r="X104" i="7"/>
  <c r="X103" i="7"/>
  <c r="X102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8" i="7"/>
  <c r="X77" i="7"/>
  <c r="X76" i="7"/>
  <c r="X75" i="7"/>
  <c r="X74" i="7"/>
  <c r="X73" i="7"/>
  <c r="X71" i="7"/>
  <c r="X70" i="7"/>
  <c r="X69" i="7"/>
  <c r="X68" i="7"/>
  <c r="X67" i="7"/>
  <c r="X65" i="7"/>
  <c r="X64" i="7"/>
  <c r="X62" i="7"/>
  <c r="X61" i="7"/>
  <c r="X59" i="7"/>
  <c r="X58" i="7"/>
  <c r="X57" i="7"/>
  <c r="X56" i="7"/>
  <c r="X55" i="7"/>
  <c r="X54" i="7"/>
  <c r="X52" i="7"/>
  <c r="X51" i="7"/>
  <c r="X50" i="7"/>
  <c r="X47" i="7"/>
  <c r="X46" i="7"/>
  <c r="X45" i="7"/>
  <c r="X44" i="7"/>
  <c r="X43" i="7"/>
  <c r="X42" i="7"/>
  <c r="X41" i="7"/>
  <c r="X38" i="7"/>
  <c r="X37" i="7"/>
  <c r="X36" i="7"/>
  <c r="X35" i="7"/>
  <c r="X34" i="7"/>
  <c r="X33" i="7"/>
  <c r="X32" i="7"/>
  <c r="X31" i="7"/>
  <c r="X29" i="7"/>
  <c r="X28" i="7"/>
  <c r="X27" i="7"/>
  <c r="X26" i="7"/>
  <c r="X25" i="7"/>
  <c r="X24" i="7"/>
  <c r="X23" i="7"/>
  <c r="X22" i="7"/>
  <c r="X21" i="7"/>
  <c r="X20" i="7"/>
  <c r="X19" i="7"/>
  <c r="X18" i="7"/>
  <c r="X16" i="7"/>
  <c r="X15" i="7"/>
  <c r="X14" i="7"/>
  <c r="X13" i="7"/>
  <c r="X12" i="7"/>
  <c r="X11" i="7"/>
  <c r="X10" i="7"/>
  <c r="X7" i="7"/>
  <c r="X4" i="7"/>
  <c r="V132" i="7"/>
  <c r="V131" i="7"/>
  <c r="V130" i="7"/>
  <c r="V129" i="7"/>
  <c r="V128" i="7"/>
  <c r="V127" i="7"/>
  <c r="V126" i="7"/>
  <c r="V125" i="7"/>
  <c r="V123" i="7"/>
  <c r="V122" i="7"/>
  <c r="V121" i="7"/>
  <c r="V120" i="7"/>
  <c r="V119" i="7"/>
  <c r="V118" i="7"/>
  <c r="V117" i="7"/>
  <c r="V116" i="7"/>
  <c r="V115" i="7"/>
  <c r="V112" i="7"/>
  <c r="V111" i="7"/>
  <c r="V110" i="7"/>
  <c r="V109" i="7"/>
  <c r="V108" i="7"/>
  <c r="V107" i="7"/>
  <c r="V106" i="7"/>
  <c r="V105" i="7"/>
  <c r="V104" i="7"/>
  <c r="V103" i="7"/>
  <c r="V102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8" i="7"/>
  <c r="V77" i="7"/>
  <c r="V76" i="7"/>
  <c r="V75" i="7"/>
  <c r="V74" i="7"/>
  <c r="V73" i="7"/>
  <c r="V71" i="7"/>
  <c r="V70" i="7"/>
  <c r="V69" i="7"/>
  <c r="V68" i="7"/>
  <c r="V67" i="7"/>
  <c r="V65" i="7"/>
  <c r="V64" i="7"/>
  <c r="V62" i="7"/>
  <c r="V61" i="7"/>
  <c r="V59" i="7"/>
  <c r="V58" i="7"/>
  <c r="V57" i="7"/>
  <c r="V56" i="7"/>
  <c r="V55" i="7"/>
  <c r="V54" i="7"/>
  <c r="V52" i="7"/>
  <c r="V51" i="7"/>
  <c r="V50" i="7"/>
  <c r="V47" i="7"/>
  <c r="V46" i="7"/>
  <c r="V45" i="7"/>
  <c r="V44" i="7"/>
  <c r="V43" i="7"/>
  <c r="V42" i="7"/>
  <c r="V41" i="7"/>
  <c r="V38" i="7"/>
  <c r="V37" i="7"/>
  <c r="V36" i="7"/>
  <c r="V35" i="7"/>
  <c r="V34" i="7"/>
  <c r="V33" i="7"/>
  <c r="V32" i="7"/>
  <c r="V31" i="7"/>
  <c r="V29" i="7"/>
  <c r="V28" i="7"/>
  <c r="V27" i="7"/>
  <c r="V26" i="7"/>
  <c r="V25" i="7"/>
  <c r="V24" i="7"/>
  <c r="V23" i="7"/>
  <c r="V22" i="7"/>
  <c r="V21" i="7"/>
  <c r="V20" i="7"/>
  <c r="V19" i="7"/>
  <c r="V18" i="7"/>
  <c r="V16" i="7"/>
  <c r="V15" i="7"/>
  <c r="V14" i="7"/>
  <c r="V13" i="7"/>
  <c r="V12" i="7"/>
  <c r="V11" i="7"/>
  <c r="V10" i="7"/>
  <c r="V7" i="7"/>
  <c r="V4" i="7"/>
  <c r="AB3" i="7"/>
  <c r="Z3" i="7"/>
  <c r="X3" i="7"/>
  <c r="V3" i="7"/>
  <c r="N132" i="7"/>
  <c r="N131" i="7"/>
  <c r="N130" i="7"/>
  <c r="N129" i="7"/>
  <c r="N128" i="7"/>
  <c r="N127" i="7"/>
  <c r="N126" i="7"/>
  <c r="N125" i="7"/>
  <c r="N123" i="7"/>
  <c r="N122" i="7"/>
  <c r="N121" i="7"/>
  <c r="N120" i="7"/>
  <c r="N119" i="7"/>
  <c r="N118" i="7"/>
  <c r="N117" i="7"/>
  <c r="N116" i="7"/>
  <c r="N115" i="7"/>
  <c r="N112" i="7"/>
  <c r="N111" i="7"/>
  <c r="N110" i="7"/>
  <c r="N109" i="7"/>
  <c r="N108" i="7"/>
  <c r="N107" i="7"/>
  <c r="N106" i="7"/>
  <c r="N105" i="7"/>
  <c r="N104" i="7"/>
  <c r="N103" i="7"/>
  <c r="N102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8" i="7"/>
  <c r="N77" i="7"/>
  <c r="N76" i="7"/>
  <c r="N75" i="7"/>
  <c r="N74" i="7"/>
  <c r="N73" i="7"/>
  <c r="N71" i="7"/>
  <c r="N70" i="7"/>
  <c r="N69" i="7"/>
  <c r="N68" i="7"/>
  <c r="N67" i="7"/>
  <c r="N65" i="7"/>
  <c r="N64" i="7"/>
  <c r="N62" i="7"/>
  <c r="N61" i="7"/>
  <c r="N59" i="7"/>
  <c r="N58" i="7"/>
  <c r="N57" i="7"/>
  <c r="N56" i="7"/>
  <c r="N55" i="7"/>
  <c r="N54" i="7"/>
  <c r="N52" i="7"/>
  <c r="N51" i="7"/>
  <c r="N50" i="7"/>
  <c r="N47" i="7"/>
  <c r="N46" i="7"/>
  <c r="N45" i="7"/>
  <c r="N44" i="7"/>
  <c r="N43" i="7"/>
  <c r="N42" i="7"/>
  <c r="N41" i="7"/>
  <c r="N38" i="7"/>
  <c r="N37" i="7"/>
  <c r="N36" i="7"/>
  <c r="N35" i="7"/>
  <c r="N34" i="7"/>
  <c r="N33" i="7"/>
  <c r="N32" i="7"/>
  <c r="N31" i="7"/>
  <c r="N29" i="7"/>
  <c r="N28" i="7"/>
  <c r="N27" i="7"/>
  <c r="N26" i="7"/>
  <c r="N25" i="7"/>
  <c r="N24" i="7"/>
  <c r="N23" i="7"/>
  <c r="N22" i="7"/>
  <c r="N21" i="7"/>
  <c r="N20" i="7"/>
  <c r="N19" i="7"/>
  <c r="N18" i="7"/>
  <c r="N16" i="7"/>
  <c r="N15" i="7"/>
  <c r="N14" i="7"/>
  <c r="N13" i="7"/>
  <c r="N12" i="7"/>
  <c r="N11" i="7"/>
  <c r="N10" i="7"/>
  <c r="N7" i="7"/>
  <c r="N4" i="7"/>
  <c r="N3" i="7"/>
  <c r="K131" i="7"/>
  <c r="K130" i="7"/>
  <c r="K129" i="7"/>
  <c r="K128" i="7"/>
  <c r="K127" i="7"/>
  <c r="K126" i="7"/>
  <c r="K125" i="7"/>
  <c r="K123" i="7"/>
  <c r="K122" i="7"/>
  <c r="K121" i="7"/>
  <c r="K120" i="7"/>
  <c r="K119" i="7"/>
  <c r="K118" i="7"/>
  <c r="K117" i="7"/>
  <c r="K116" i="7"/>
  <c r="K115" i="7"/>
  <c r="K112" i="7"/>
  <c r="K111" i="7"/>
  <c r="K110" i="7"/>
  <c r="K109" i="7"/>
  <c r="K108" i="7"/>
  <c r="K107" i="7"/>
  <c r="K106" i="7"/>
  <c r="K105" i="7"/>
  <c r="K104" i="7"/>
  <c r="K103" i="7"/>
  <c r="K102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8" i="7"/>
  <c r="K77" i="7"/>
  <c r="K76" i="7"/>
  <c r="K75" i="7"/>
  <c r="K74" i="7"/>
  <c r="K73" i="7"/>
  <c r="K71" i="7"/>
  <c r="K70" i="7"/>
  <c r="K69" i="7"/>
  <c r="K68" i="7"/>
  <c r="K67" i="7"/>
  <c r="K65" i="7"/>
  <c r="K64" i="7"/>
  <c r="K62" i="7"/>
  <c r="K61" i="7"/>
  <c r="K59" i="7"/>
  <c r="K58" i="7"/>
  <c r="K57" i="7"/>
  <c r="K56" i="7"/>
  <c r="K55" i="7"/>
  <c r="K54" i="7"/>
  <c r="K52" i="7"/>
  <c r="K51" i="7"/>
  <c r="K50" i="7"/>
  <c r="K47" i="7"/>
  <c r="K46" i="7"/>
  <c r="K45" i="7"/>
  <c r="K44" i="7"/>
  <c r="K43" i="7"/>
  <c r="K42" i="7"/>
  <c r="K41" i="7"/>
  <c r="K38" i="7"/>
  <c r="K37" i="7"/>
  <c r="K36" i="7"/>
  <c r="K35" i="7"/>
  <c r="K34" i="7"/>
  <c r="K33" i="7"/>
  <c r="K32" i="7"/>
  <c r="K31" i="7"/>
  <c r="K29" i="7"/>
  <c r="K28" i="7"/>
  <c r="K27" i="7"/>
  <c r="K26" i="7"/>
  <c r="K25" i="7"/>
  <c r="K24" i="7"/>
  <c r="K23" i="7"/>
  <c r="K22" i="7"/>
  <c r="K21" i="7"/>
  <c r="K20" i="7"/>
  <c r="K19" i="7"/>
  <c r="K18" i="7"/>
  <c r="K16" i="7"/>
  <c r="K15" i="7"/>
  <c r="K14" i="7"/>
  <c r="K13" i="7"/>
  <c r="K12" i="7"/>
  <c r="K11" i="7"/>
  <c r="K10" i="7"/>
  <c r="K7" i="7"/>
  <c r="K4" i="7"/>
  <c r="K3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1" i="7"/>
  <c r="H70" i="7"/>
  <c r="H69" i="7"/>
  <c r="H68" i="7"/>
  <c r="H67" i="7"/>
  <c r="H65" i="7"/>
  <c r="H64" i="7"/>
  <c r="H62" i="7"/>
  <c r="H61" i="7"/>
  <c r="H59" i="7"/>
  <c r="H58" i="7"/>
  <c r="H57" i="7"/>
  <c r="H56" i="7"/>
  <c r="H55" i="7"/>
  <c r="H54" i="7"/>
  <c r="H52" i="7"/>
  <c r="H51" i="7"/>
  <c r="H50" i="7"/>
  <c r="H47" i="7"/>
  <c r="H46" i="7"/>
  <c r="H45" i="7"/>
  <c r="H44" i="7"/>
  <c r="H43" i="7"/>
  <c r="H42" i="7"/>
  <c r="H41" i="7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H15" i="7"/>
  <c r="H14" i="7"/>
  <c r="H13" i="7"/>
  <c r="H12" i="7"/>
  <c r="H11" i="7"/>
  <c r="H10" i="7"/>
  <c r="H7" i="7"/>
  <c r="H4" i="7"/>
  <c r="H3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C83" i="28" s="1"/>
  <c r="F82" i="28"/>
  <c r="E82" i="28"/>
  <c r="D82" i="28"/>
  <c r="C82" i="28"/>
  <c r="F81" i="28"/>
  <c r="E81" i="28"/>
  <c r="D81" i="28"/>
  <c r="C81" i="28"/>
  <c r="F80" i="28"/>
  <c r="E80" i="28"/>
  <c r="D80" i="28"/>
  <c r="D79" i="28" s="1"/>
  <c r="C80" i="28"/>
  <c r="C79" i="28" s="1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D73" i="28" s="1"/>
  <c r="C74" i="28"/>
  <c r="C73" i="28" s="1"/>
  <c r="F72" i="28"/>
  <c r="E72" i="28"/>
  <c r="D72" i="28"/>
  <c r="C72" i="28"/>
  <c r="F71" i="28"/>
  <c r="E71" i="28"/>
  <c r="D71" i="28"/>
  <c r="D70" i="28" s="1"/>
  <c r="C71" i="28"/>
  <c r="C70" i="28" s="1"/>
  <c r="F69" i="28"/>
  <c r="E69" i="28"/>
  <c r="D69" i="28"/>
  <c r="D68" i="28" s="1"/>
  <c r="C69" i="28"/>
  <c r="C68" i="28" s="1"/>
  <c r="F67" i="28"/>
  <c r="E67" i="28"/>
  <c r="D67" i="28"/>
  <c r="C67" i="28"/>
  <c r="F66" i="28"/>
  <c r="E66" i="28"/>
  <c r="D66" i="28"/>
  <c r="D65" i="28" s="1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D61" i="28" s="1"/>
  <c r="C62" i="28"/>
  <c r="C61" i="28" s="1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D51" i="28" s="1"/>
  <c r="C52" i="28"/>
  <c r="C51" i="28" s="1"/>
  <c r="F50" i="28"/>
  <c r="E50" i="28"/>
  <c r="D50" i="28"/>
  <c r="D49" i="28" s="1"/>
  <c r="C50" i="28"/>
  <c r="C49" i="28" s="1"/>
  <c r="F48" i="28"/>
  <c r="E48" i="28"/>
  <c r="D48" i="28"/>
  <c r="D47" i="28" s="1"/>
  <c r="C48" i="28"/>
  <c r="C47" i="28" s="1"/>
  <c r="F46" i="28"/>
  <c r="E46" i="28"/>
  <c r="D46" i="28"/>
  <c r="D45" i="28" s="1"/>
  <c r="C46" i="28"/>
  <c r="C45" i="28" s="1"/>
  <c r="F44" i="28"/>
  <c r="E44" i="28"/>
  <c r="D44" i="28"/>
  <c r="C44" i="28"/>
  <c r="F43" i="28"/>
  <c r="E43" i="28"/>
  <c r="D43" i="28"/>
  <c r="C43" i="28"/>
  <c r="F42" i="28"/>
  <c r="E42" i="28"/>
  <c r="D42" i="28"/>
  <c r="D41" i="28" s="1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D37" i="28" s="1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D29" i="28" s="1"/>
  <c r="C30" i="28"/>
  <c r="C29" i="28" s="1"/>
  <c r="F28" i="28"/>
  <c r="E28" i="28"/>
  <c r="D28" i="28"/>
  <c r="C28" i="28"/>
  <c r="F27" i="28"/>
  <c r="E27" i="28"/>
  <c r="D27" i="28"/>
  <c r="C27" i="28"/>
  <c r="F26" i="28"/>
  <c r="E26" i="28"/>
  <c r="D26" i="28"/>
  <c r="D25" i="28" s="1"/>
  <c r="C26" i="28"/>
  <c r="C25" i="28" s="1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D19" i="28" s="1"/>
  <c r="C20" i="28"/>
  <c r="C19" i="28" s="1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D9" i="28" s="1"/>
  <c r="C10" i="28"/>
  <c r="C9" i="28" s="1"/>
  <c r="F8" i="28"/>
  <c r="E8" i="28"/>
  <c r="D8" i="28"/>
  <c r="D7" i="28" s="1"/>
  <c r="C8" i="28"/>
  <c r="C7" i="28" s="1"/>
  <c r="F6" i="28"/>
  <c r="E6" i="28"/>
  <c r="D6" i="28"/>
  <c r="C6" i="28"/>
  <c r="F5" i="28"/>
  <c r="E5" i="28"/>
  <c r="D5" i="28"/>
  <c r="D4" i="28" s="1"/>
  <c r="C5" i="28"/>
  <c r="C4" i="28" s="1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3" i="27"/>
  <c r="E83" i="27"/>
  <c r="D83" i="27"/>
  <c r="C83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9" i="27"/>
  <c r="E79" i="27"/>
  <c r="D79" i="27"/>
  <c r="C79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3" i="27"/>
  <c r="E73" i="27"/>
  <c r="D73" i="27"/>
  <c r="C73" i="27"/>
  <c r="F72" i="27"/>
  <c r="E72" i="27"/>
  <c r="D72" i="27"/>
  <c r="C72" i="27"/>
  <c r="F71" i="27"/>
  <c r="E71" i="27"/>
  <c r="D71" i="27"/>
  <c r="C71" i="27"/>
  <c r="F70" i="27"/>
  <c r="E70" i="27"/>
  <c r="D70" i="27"/>
  <c r="C70" i="27"/>
  <c r="F69" i="27"/>
  <c r="E69" i="27"/>
  <c r="D69" i="27"/>
  <c r="C69" i="27"/>
  <c r="F68" i="27"/>
  <c r="E68" i="27"/>
  <c r="D68" i="27"/>
  <c r="C68" i="27"/>
  <c r="F67" i="27"/>
  <c r="E67" i="27"/>
  <c r="D67" i="27"/>
  <c r="C67" i="27"/>
  <c r="F66" i="27"/>
  <c r="E66" i="27"/>
  <c r="D66" i="27"/>
  <c r="C66" i="27"/>
  <c r="F65" i="27"/>
  <c r="E65" i="27"/>
  <c r="D65" i="27"/>
  <c r="C65" i="27"/>
  <c r="F64" i="27"/>
  <c r="F63" i="27" s="1"/>
  <c r="E64" i="27"/>
  <c r="E63" i="27" s="1"/>
  <c r="D64" i="27"/>
  <c r="D63" i="27" s="1"/>
  <c r="C64" i="27"/>
  <c r="F62" i="27"/>
  <c r="E62" i="27"/>
  <c r="D62" i="27"/>
  <c r="C62" i="27"/>
  <c r="F60" i="27"/>
  <c r="E60" i="27"/>
  <c r="D60" i="27"/>
  <c r="C60" i="27"/>
  <c r="F59" i="27"/>
  <c r="F58" i="27" s="1"/>
  <c r="E59" i="27"/>
  <c r="E58" i="27" s="1"/>
  <c r="D59" i="27"/>
  <c r="D58" i="27" s="1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F52" i="27" s="1"/>
  <c r="E53" i="27"/>
  <c r="D53" i="27"/>
  <c r="D52" i="27" s="1"/>
  <c r="C53" i="27"/>
  <c r="C52" i="27" s="1"/>
  <c r="F51" i="27"/>
  <c r="E51" i="27"/>
  <c r="D51" i="27"/>
  <c r="C51" i="27"/>
  <c r="F50" i="27"/>
  <c r="E50" i="27"/>
  <c r="D50" i="27"/>
  <c r="D49" i="27" s="1"/>
  <c r="C50" i="27"/>
  <c r="C49" i="27" s="1"/>
  <c r="F48" i="27"/>
  <c r="F47" i="27" s="1"/>
  <c r="E48" i="27"/>
  <c r="E47" i="27" s="1"/>
  <c r="D48" i="27"/>
  <c r="D47" i="27" s="1"/>
  <c r="C48" i="27"/>
  <c r="C47" i="27" s="1"/>
  <c r="F46" i="27"/>
  <c r="E46" i="27"/>
  <c r="D46" i="27"/>
  <c r="C46" i="27"/>
  <c r="F45" i="27"/>
  <c r="F44" i="27" s="1"/>
  <c r="E45" i="27"/>
  <c r="D45" i="27"/>
  <c r="D44" i="27" s="1"/>
  <c r="C45" i="27"/>
  <c r="C44" i="27" s="1"/>
  <c r="F43" i="27"/>
  <c r="E43" i="27"/>
  <c r="D43" i="27"/>
  <c r="C43" i="27"/>
  <c r="F41" i="27"/>
  <c r="E41" i="27"/>
  <c r="D41" i="27"/>
  <c r="C41" i="27"/>
  <c r="F40" i="27"/>
  <c r="F39" i="27" s="1"/>
  <c r="E40" i="27"/>
  <c r="E39" i="27" s="1"/>
  <c r="D40" i="27"/>
  <c r="D39" i="27" s="1"/>
  <c r="C40" i="27"/>
  <c r="C39" i="27" s="1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C32" i="27" s="1"/>
  <c r="F29" i="27"/>
  <c r="F28" i="27" s="1"/>
  <c r="E29" i="27"/>
  <c r="E28" i="27" s="1"/>
  <c r="D29" i="27"/>
  <c r="D28" i="27" s="1"/>
  <c r="C29" i="27"/>
  <c r="C28" i="27" s="1"/>
  <c r="F27" i="27"/>
  <c r="F26" i="27" s="1"/>
  <c r="E27" i="27"/>
  <c r="D27" i="27"/>
  <c r="D26" i="27" s="1"/>
  <c r="C27" i="27"/>
  <c r="C26" i="27" s="1"/>
  <c r="F25" i="27"/>
  <c r="F24" i="27" s="1"/>
  <c r="E25" i="27"/>
  <c r="E24" i="27" s="1"/>
  <c r="D25" i="27"/>
  <c r="D24" i="27" s="1"/>
  <c r="C25" i="27"/>
  <c r="C24" i="27" s="1"/>
  <c r="F23" i="27"/>
  <c r="E23" i="27"/>
  <c r="D23" i="27"/>
  <c r="C23" i="27"/>
  <c r="F22" i="27"/>
  <c r="E22" i="27"/>
  <c r="D22" i="27"/>
  <c r="C22" i="27"/>
  <c r="F21" i="27"/>
  <c r="F20" i="27" s="1"/>
  <c r="E21" i="27"/>
  <c r="D21" i="27"/>
  <c r="D20" i="27" s="1"/>
  <c r="C21" i="27"/>
  <c r="C20" i="27" s="1"/>
  <c r="F19" i="27"/>
  <c r="E19" i="27"/>
  <c r="D19" i="27"/>
  <c r="C19" i="27"/>
  <c r="F18" i="27"/>
  <c r="F17" i="27" s="1"/>
  <c r="E18" i="27"/>
  <c r="E17" i="27" s="1"/>
  <c r="D18" i="27"/>
  <c r="D17" i="27" s="1"/>
  <c r="C18" i="27"/>
  <c r="C17" i="27" s="1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F11" i="27" s="1"/>
  <c r="E12" i="27"/>
  <c r="D12" i="27"/>
  <c r="D11" i="27" s="1"/>
  <c r="C12" i="27"/>
  <c r="C11" i="27" s="1"/>
  <c r="F9" i="27"/>
  <c r="F8" i="27" s="1"/>
  <c r="E9" i="27"/>
  <c r="E8" i="27" s="1"/>
  <c r="D9" i="27"/>
  <c r="D8" i="27" s="1"/>
  <c r="F7" i="27"/>
  <c r="E7" i="27"/>
  <c r="D7" i="27"/>
  <c r="F5" i="27"/>
  <c r="F4" i="27" s="1"/>
  <c r="E5" i="27"/>
  <c r="E4" i="27" s="1"/>
  <c r="D5" i="27"/>
  <c r="D4" i="27" s="1"/>
  <c r="F79" i="26"/>
  <c r="E79" i="26"/>
  <c r="D79" i="26"/>
  <c r="F78" i="26"/>
  <c r="E78" i="26"/>
  <c r="D78" i="26"/>
  <c r="C78" i="26"/>
  <c r="F77" i="26"/>
  <c r="E77" i="26"/>
  <c r="D77" i="26"/>
  <c r="C77" i="26"/>
  <c r="F76" i="26"/>
  <c r="F75" i="26" s="1"/>
  <c r="E76" i="26"/>
  <c r="E75" i="26" s="1"/>
  <c r="D76" i="26"/>
  <c r="D75" i="26" s="1"/>
  <c r="C76" i="26"/>
  <c r="C75" i="26" s="1"/>
  <c r="F74" i="26"/>
  <c r="E74" i="26"/>
  <c r="D74" i="26"/>
  <c r="C74" i="26"/>
  <c r="F73" i="26"/>
  <c r="E73" i="26"/>
  <c r="D73" i="26"/>
  <c r="C73" i="26"/>
  <c r="F72" i="26"/>
  <c r="E72" i="26"/>
  <c r="D72" i="26"/>
  <c r="C72" i="26"/>
  <c r="F71" i="26"/>
  <c r="E71" i="26"/>
  <c r="D71" i="26"/>
  <c r="C71" i="26"/>
  <c r="F70" i="26"/>
  <c r="F69" i="26" s="1"/>
  <c r="E70" i="26"/>
  <c r="E69" i="26" s="1"/>
  <c r="D70" i="26"/>
  <c r="D69" i="26" s="1"/>
  <c r="C70" i="26"/>
  <c r="C69" i="26" s="1"/>
  <c r="E66" i="26"/>
  <c r="D66" i="26"/>
  <c r="C66" i="26"/>
  <c r="F65" i="26"/>
  <c r="F64" i="26" s="1"/>
  <c r="E65" i="26"/>
  <c r="E64" i="26" s="1"/>
  <c r="D65" i="26"/>
  <c r="D64" i="26" s="1"/>
  <c r="C65" i="26"/>
  <c r="C64" i="26" s="1"/>
  <c r="F61" i="26"/>
  <c r="E61" i="26"/>
  <c r="D61" i="26"/>
  <c r="E56" i="26"/>
  <c r="E50" i="26"/>
  <c r="D50" i="26"/>
  <c r="F45" i="26"/>
  <c r="F44" i="26" s="1"/>
  <c r="E45" i="26"/>
  <c r="E44" i="26" s="1"/>
  <c r="D45" i="26"/>
  <c r="D44" i="26" s="1"/>
  <c r="C45" i="26"/>
  <c r="C44" i="26" s="1"/>
  <c r="F43" i="26"/>
  <c r="F42" i="26" s="1"/>
  <c r="E43" i="26"/>
  <c r="E42" i="26" s="1"/>
  <c r="D43" i="26"/>
  <c r="D42" i="26" s="1"/>
  <c r="C43" i="26"/>
  <c r="C42" i="26" s="1"/>
  <c r="F41" i="26"/>
  <c r="E41" i="26"/>
  <c r="D41" i="26"/>
  <c r="C41" i="26"/>
  <c r="F40" i="26"/>
  <c r="E40" i="26"/>
  <c r="D40" i="26"/>
  <c r="C40" i="26"/>
  <c r="F39" i="26"/>
  <c r="F38" i="26" s="1"/>
  <c r="E39" i="26"/>
  <c r="E38" i="26" s="1"/>
  <c r="D39" i="26"/>
  <c r="D38" i="26" s="1"/>
  <c r="C39" i="26"/>
  <c r="C38" i="26" s="1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F26" i="26" s="1"/>
  <c r="E27" i="26"/>
  <c r="E26" i="26" s="1"/>
  <c r="D27" i="26"/>
  <c r="D26" i="26" s="1"/>
  <c r="C27" i="26"/>
  <c r="C26" i="26" s="1"/>
  <c r="F25" i="26"/>
  <c r="E25" i="26"/>
  <c r="D25" i="26"/>
  <c r="C25" i="26"/>
  <c r="F24" i="26"/>
  <c r="E24" i="26"/>
  <c r="D24" i="26"/>
  <c r="C24" i="26"/>
  <c r="F23" i="26"/>
  <c r="F22" i="26" s="1"/>
  <c r="E23" i="26"/>
  <c r="E22" i="26" s="1"/>
  <c r="D23" i="26"/>
  <c r="D22" i="26" s="1"/>
  <c r="C23" i="26"/>
  <c r="C22" i="26" s="1"/>
  <c r="F21" i="26"/>
  <c r="E21" i="26"/>
  <c r="D21" i="26"/>
  <c r="C21" i="26"/>
  <c r="F20" i="26"/>
  <c r="E20" i="26"/>
  <c r="D20" i="26"/>
  <c r="C20" i="26"/>
  <c r="F19" i="26"/>
  <c r="F18" i="26" s="1"/>
  <c r="E19" i="26"/>
  <c r="E18" i="26" s="1"/>
  <c r="D19" i="26"/>
  <c r="D18" i="26" s="1"/>
  <c r="C19" i="26"/>
  <c r="C18" i="26" s="1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7" i="26"/>
  <c r="F6" i="26" s="1"/>
  <c r="E7" i="26"/>
  <c r="E6" i="26" s="1"/>
  <c r="D7" i="26"/>
  <c r="D6" i="26" s="1"/>
  <c r="C7" i="26"/>
  <c r="C6" i="26" s="1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F79" i="28"/>
  <c r="E79" i="28"/>
  <c r="F73" i="28"/>
  <c r="E73" i="28"/>
  <c r="F70" i="28"/>
  <c r="E70" i="28"/>
  <c r="F68" i="28"/>
  <c r="E68" i="28"/>
  <c r="F65" i="28"/>
  <c r="E65" i="28"/>
  <c r="F61" i="28"/>
  <c r="E61" i="28"/>
  <c r="F51" i="28"/>
  <c r="E51" i="28"/>
  <c r="F49" i="28"/>
  <c r="E49" i="28"/>
  <c r="F47" i="28"/>
  <c r="E47" i="28"/>
  <c r="F45" i="28"/>
  <c r="E45" i="28"/>
  <c r="F41" i="28"/>
  <c r="E41" i="28"/>
  <c r="F37" i="28"/>
  <c r="E37" i="28"/>
  <c r="F29" i="28"/>
  <c r="E29" i="28"/>
  <c r="F25" i="28"/>
  <c r="E25" i="28"/>
  <c r="F19" i="28"/>
  <c r="E19" i="28"/>
  <c r="F9" i="28"/>
  <c r="E9" i="28"/>
  <c r="F7" i="28"/>
  <c r="E7" i="28"/>
  <c r="E3" i="28" s="1"/>
  <c r="F4" i="28"/>
  <c r="E4" i="28"/>
  <c r="E52" i="27"/>
  <c r="F49" i="27"/>
  <c r="E49" i="27"/>
  <c r="E44" i="27"/>
  <c r="F32" i="27"/>
  <c r="E32" i="27"/>
  <c r="D32" i="27"/>
  <c r="E26" i="27"/>
  <c r="E20" i="27"/>
  <c r="E11" i="27"/>
  <c r="D56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5" i="19"/>
  <c r="C61" i="19"/>
  <c r="C29" i="19"/>
  <c r="C25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C3" i="26" l="1"/>
  <c r="D3" i="26"/>
  <c r="B6" i="32" s="1"/>
  <c r="E3" i="26"/>
  <c r="F3" i="26"/>
  <c r="F3" i="28"/>
  <c r="B7" i="32"/>
  <c r="D3" i="19"/>
  <c r="C3" i="19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B12" i="32" l="1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<sst xmlns="http://schemas.openxmlformats.org/spreadsheetml/2006/main" count="2372" uniqueCount="185">
  <si>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</si>
  <si>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</si>
  <si>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</si>
  <si>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</si>
  <si>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</si>
  <si>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</si>
  <si>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</si>
  <si>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</si>
  <si>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</si>
  <si>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</si>
  <si>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</si>
  <si>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</si>
  <si>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</si>
  <si>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</si>
  <si>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</si>
  <si>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</si>
  <si>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</si>
  <si>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</si>
  <si>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</si>
  <si>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</si>
  <si>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</si>
  <si>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</si>
  <si>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</si>
  <si>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</si>
  <si>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</si>
  <si>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</si>
  <si>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</si>
  <si>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</si>
  <si>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</si>
  <si>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</si>
  <si>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</si>
  <si>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</si>
  <si>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</si>
  <si>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</si>
  <si>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</si>
  <si>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</si>
  <si>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</si>
  <si>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</si>
  <si>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</si>
  <si>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</si>
  <si>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</si>
  <si>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</si>
  <si>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</si>
  <si>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</si>
  <si>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</si>
  <si>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</si>
  <si>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</si>
  <si>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</si>
  <si>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</si>
  <si>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</si>
  <si>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</si>
  <si>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</si>
  <si>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</si>
  <si>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</si>
  <si>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</si>
  <si>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</si>
  <si>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</si>
  <si>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</si>
  <si>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</si>
  <si>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</si>
  <si>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</si>
  <si>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</si>
  <si>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</si>
  <si>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</si>
  <si>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</si>
  <si>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</si>
  <si>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</si>
  <si>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</si>
  <si>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</si>
  <si>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</si>
  <si>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</si>
  <si>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</si>
  <si>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</si>
  <si>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</si>
  <si>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</si>
  <si>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</si>
  <si>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</si>
  <si>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</si>
  <si>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</si>
  <si>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</si>
  <si>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</si>
  <si>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</si>
  <si>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</si>
  <si>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</si>
  <si>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</si>
  <si>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</si>
  <si>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</si>
  <si>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</si>
  <si>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</si>
  <si>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</si>
  <si>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</si>
  <si>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</si>
  <si>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</si>
  <si>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</si>
  <si>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</si>
  <si>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</si>
  <si>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</si>
  <si>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</si>
  <si>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</si>
  <si>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</si>
  <si>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</si>
  <si>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</si>
  <si>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</si>
  <si>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</si>
  <si>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</si>
  <si>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</si>
  <si>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</si>
  <si>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</si>
  <si>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</si>
  <si>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</si>
  <si>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</si>
  <si>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</si>
  <si>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</si>
  <si>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</si>
  <si>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</si>
  <si>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</si>
  <si>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</si>
  <si>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</si>
  <si>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</si>
  <si>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</si>
  <si>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</si>
  <si>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</si>
  <si>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</si>
  <si>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</si>
  <si>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</si>
  <si>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</si>
  <si>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</si>
  <si>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</si>
  <si>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</si>
  <si>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</si>
  <si>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</si>
  <si>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</si>
  <si>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</si>
  <si>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</si>
  <si>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</si>
  <si>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</si>
  <si>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</si>
  <si>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</si>
  <si>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</si>
  <si>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</si>
  <si>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</si>
  <si>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</si>
  <si>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</si>
  <si>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</si>
  <si>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</si>
  <si>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</si>
  <si>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</si>
  <si>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</si>
  <si>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</si>
  <si>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</si>
  <si>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</si>
  <si>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</si>
  <si>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</si>
  <si>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</si>
  <si>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</si>
  <si>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</si>
  <si>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</si>
  <si>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</si>
  <si>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</si>
  <si>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</si>
  <si>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</si>
  <si>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</si>
  <si>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</si>
  <si>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</si>
  <si>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</si>
  <si>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</si>
  <si>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</si>
  <si>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</si>
  <si>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</si>
  <si>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не сдают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</si>
  <si>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</si>
  <si>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</si>
  <si>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</si>
  <si>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</si>
  <si>
    <t>Партия</t>
  </si>
  <si>
    <t>Итого:</t>
  </si>
  <si>
    <t>СПб ГБУЗ "Городской противотуберкулезный диспансер"</t>
  </si>
  <si>
    <t>СПб ГКУЗ "Психоневрологический дом ребенка №6"</t>
  </si>
  <si>
    <t>СПб ГБУЗ ГЦОРЗП "Ювента"</t>
  </si>
  <si>
    <t>СПб ГКУЗ Детский туберкулезный санаторий "Дружба"</t>
  </si>
  <si>
    <t>СПб ГБУЗ "Городская поликлиника №76"</t>
  </si>
  <si>
    <t>СПб ГБУЗ "Детский санаторий - РЦ "Детские Дюны"</t>
  </si>
  <si>
    <t>СПб ГБУЗ ВЦДОиТ "Огонек"</t>
  </si>
  <si>
    <t>СПб ГБУЗ Детский санаторий "Звездочка"</t>
  </si>
  <si>
    <t>СПб ГБУЗ Детский санаторий "Пионер" (психоневрологический)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</si>
</sst>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  <font>
      <sz val="14"/>
      <color rgb="FF000000"/>
      <name val="Helvetica Neue"/>
    </font>
    <font>
      <b/>
      <sz val="14"/>
      <color rgb="FF00000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62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4" fillId="7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15" fillId="0" borderId="9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14" fillId="7" borderId="9" xfId="0" applyNumberFormat="1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right" vertical="top" wrapText="1"/>
    </xf>
    <xf numFmtId="3" fontId="17" fillId="8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vertical="top" wrapText="1"/>
    </xf>
    <xf numFmtId="0" fontId="16" fillId="0" borderId="14" xfId="0" applyFont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 wrapText="1"/>
    </xf>
    <xf numFmtId="3" fontId="16" fillId="0" borderId="16" xfId="0" applyNumberFormat="1" applyFont="1" applyBorder="1" applyAlignment="1">
      <alignment horizontal="center" vertical="center" wrapText="1"/>
    </xf>
    <xf numFmtId="3" fontId="16" fillId="0" borderId="17" xfId="0" applyNumberFormat="1" applyFont="1" applyBorder="1" applyAlignment="1">
      <alignment horizontal="center" vertical="center" wrapText="1"/>
    </xf>
    <xf numFmtId="3" fontId="16" fillId="0" borderId="18" xfId="0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57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8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8" t="s">
        <v>173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8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8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8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8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8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8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8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8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8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8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8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8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8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8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8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8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8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8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8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8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8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8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8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8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8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8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8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8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8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8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8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8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8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8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8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8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8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8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8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8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8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8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8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8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8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8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8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8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8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8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8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8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8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8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8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8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8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8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8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8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8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8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8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8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8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8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8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8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8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8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8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8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8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8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8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8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8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8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130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136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8" t="e">
        <f>VLOOKUP($B104,'part 01'!$D:$K, 8, 0)</f>
        <v>#N/A</v>
      </c>
    </row>
    <row r="105" spans="1:7" ht="15">
      <c r="A105" s="24">
        <v>83</v>
      </c>
      <c r="B105" s="25" t="s">
        <v>148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8" t="e">
        <f>VLOOKUP($B105,'part 01'!$D:$K, 8, 0)</f>
        <v>#N/A</v>
      </c>
    </row>
    <row r="106" spans="1:7" ht="15">
      <c r="A106" s="24">
        <v>84</v>
      </c>
      <c r="B106" s="25" t="s">
        <v>149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150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151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152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153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154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8" t="e">
        <f>VLOOKUP($B111,'part 01'!$D:$K, 8, 0)</f>
        <v>#N/A</v>
      </c>
    </row>
    <row r="112" spans="1:7" ht="30">
      <c r="A112" s="24">
        <v>90</v>
      </c>
      <c r="B112" s="25" t="s">
        <v>155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8" t="e">
        <f>VLOOKUP($B112,'part 01'!$D:$K, 8, 0)</f>
        <v>#N/A</v>
      </c>
    </row>
    <row r="113" spans="1:7" ht="30">
      <c r="A113" s="24">
        <v>91</v>
      </c>
      <c r="B113" s="25" t="s">
        <v>156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8" t="e">
        <f>VLOOKUP($B113,'part 01'!$D:$K, 8, 0)</f>
        <v>#N/A</v>
      </c>
    </row>
    <row r="114" spans="1:7" ht="15">
      <c r="A114" s="24">
        <v>92</v>
      </c>
      <c r="B114" s="25" t="s">
        <v>157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5" t="s">
        <v>158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5" t="s">
        <v>159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8" t="e">
        <f>VLOOKUP($B116,'part 01'!$D:$K, 8, 0)</f>
        <v>#N/A</v>
      </c>
    </row>
    <row r="117" spans="1:7" ht="30">
      <c r="A117" s="24">
        <v>95</v>
      </c>
      <c r="B117" s="25" t="s">
        <v>160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8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8" t="e">
        <f>VLOOKUP($B122,'part 01'!$D:$K, 8, 0)</f>
        <v>#N/A</v>
      </c>
    </row>
    <row r="123" spans="1:7" ht="15">
      <c r="A123" s="24">
        <v>101</v>
      </c>
      <c r="B123" s="25" t="s">
        <v>161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8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5" t="s">
        <v>162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8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8" t="e">
        <f>VLOOKUP($B128,'part 01'!$D:$K, 8, 0)</f>
        <v>#N/A</v>
      </c>
    </row>
    <row r="129" spans="1:7" ht="30">
      <c r="A129" s="24">
        <v>107</v>
      </c>
      <c r="B129" s="25" t="s">
        <v>163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8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8" t="e">
        <f>VLOOKUP($B133,'part 01'!$D:$K, 8, 0)</f>
        <v>#N/A</v>
      </c>
    </row>
    <row r="134" spans="1:7" ht="15">
      <c r="A134" s="24">
        <v>112</v>
      </c>
      <c r="B134" s="25" t="s">
        <v>164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8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G133"/>
  <sheetViews>
    <sheetView workbookViewId="0">
      <selection activeCell="F82" sqref="F8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7" ht="15" customHeight="1">
      <c r="A66" s="24">
        <v>49</v>
      </c>
      <c r="B66" s="25" t="s">
        <v>129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  <c r="G66" s="38" t="e">
        <f>VLOOKUP($B66,'part 01'!$D:$K, 8, 0)</f>
        <v>#N/A</v>
      </c>
    </row>
    <row r="67" spans="1:7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7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  <c r="G68" s="38" t="e">
        <f>VLOOKUP($B68,'part 01'!$D:$K, 8, 0)</f>
        <v>#N/A</v>
      </c>
    </row>
    <row r="69" spans="1:7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7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8" t="e">
        <f>VLOOKUP($B70,'part 01'!$D:$K, 8, 0)</f>
        <v>#N/A</v>
      </c>
    </row>
    <row r="71" spans="1:7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  <c r="G71" s="38" t="e">
        <f>VLOOKUP($B71,'part 01'!$D:$K, 8, 0)</f>
        <v>#N/A</v>
      </c>
    </row>
    <row r="72" spans="1:7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7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8" t="e">
        <f>VLOOKUP($B73,'part 01'!$D:$K, 8, 0)</f>
        <v>#N/A</v>
      </c>
    </row>
    <row r="74" spans="1:7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  <c r="G77" s="38" t="e">
        <f>VLOOKUP($B77,'part 01'!$D:$K, 8, 0)</f>
        <v>#N/A</v>
      </c>
    </row>
    <row r="78" spans="1:7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7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8" t="e">
        <f>VLOOKUP($B79,'part 01'!$D:$K, 8, 0)</f>
        <v>#N/A</v>
      </c>
    </row>
    <row r="80" spans="1:7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  <c r="G81" s="38" t="e">
        <f>VLOOKUP($B81,'part 01'!$D:$K, 8, 0)</f>
        <v>#N/A</v>
      </c>
    </row>
    <row r="82" spans="1:7" ht="36" customHeight="1">
      <c r="A82" s="22"/>
      <c r="B82" s="23" t="s">
        <v>103</v>
      </c>
      <c r="C82" s="22" t="e">
        <f>SUM(C83:C133)</f>
        <v>#N/A</v>
      </c>
      <c r="D82" s="22" t="e">
        <f>SUM(D83:D133)</f>
        <v>#N/A</v>
      </c>
      <c r="E82" s="22" t="e">
        <f>SUM(E83:E133)</f>
        <v>#N/A</v>
      </c>
      <c r="F82" s="22" t="e">
        <f>SUM(F83:F133)</f>
        <v>#N/A</v>
      </c>
    </row>
    <row r="83" spans="1:7" ht="15" customHeight="1">
      <c r="A83" s="24">
        <v>61</v>
      </c>
      <c r="B83" s="25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8" t="e">
        <f>VLOOKUP($B83,'part 01'!$D:$K, 8, 0)</f>
        <v>#N/A</v>
      </c>
    </row>
    <row r="84" spans="1:7" ht="15" customHeight="1">
      <c r="A84" s="24">
        <v>62</v>
      </c>
      <c r="B84" s="25" t="s">
        <v>131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170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128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8" t="e">
        <f>VLOOKUP($B104,'part 01'!$D:$K, 8, 0)</f>
        <v>#N/A</v>
      </c>
    </row>
    <row r="105" spans="1:7" ht="30">
      <c r="A105" s="24">
        <v>83</v>
      </c>
      <c r="B105" s="25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8" t="e">
        <f>VLOOKUP($B105,'part 01'!$D:$K, 8, 0)</f>
        <v>#N/A</v>
      </c>
    </row>
    <row r="106" spans="1:7" ht="30">
      <c r="A106" s="24">
        <v>84</v>
      </c>
      <c r="B106" s="25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8" t="e">
        <f>VLOOKUP($B111,'part 01'!$D:$K, 8, 0)</f>
        <v>#N/A</v>
      </c>
    </row>
    <row r="112" spans="1:7" ht="15">
      <c r="A112" s="24">
        <v>90</v>
      </c>
      <c r="B112" s="25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8" t="e">
        <f>VLOOKUP($B112,'part 01'!$D:$K, 8, 0)</f>
        <v>#N/A</v>
      </c>
    </row>
    <row r="113" spans="1:7" ht="15">
      <c r="A113" s="24">
        <v>91</v>
      </c>
      <c r="B113" s="25" t="s">
        <v>158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8" t="e">
        <f>VLOOKUP($B113,'part 01'!$D:$K, 8, 0)</f>
        <v>#N/A</v>
      </c>
    </row>
    <row r="114" spans="1:7" ht="30">
      <c r="A114" s="24">
        <v>92</v>
      </c>
      <c r="B114" s="25" t="s">
        <v>160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7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7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8" t="e">
        <f>VLOOKUP($B116,'part 01'!$D:$K, 8, 0)</f>
        <v>#N/A</v>
      </c>
    </row>
    <row r="117" spans="1:7" ht="15">
      <c r="A117" s="24">
        <v>95</v>
      </c>
      <c r="B117" s="27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7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8" t="e">
        <f>VLOOKUP($B118,'part 01'!$D:$K, 8, 0)</f>
        <v>#N/A</v>
      </c>
    </row>
    <row r="119" spans="1:7" ht="15">
      <c r="A119" s="24">
        <v>97</v>
      </c>
      <c r="B119" s="27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7" t="s">
        <v>161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7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7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8" t="e">
        <f>VLOOKUP($B122,'part 01'!$D:$K, 8, 0)</f>
        <v>#N/A</v>
      </c>
    </row>
    <row r="123" spans="1:7" ht="45">
      <c r="A123" s="24">
        <v>101</v>
      </c>
      <c r="B123" s="27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7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7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8" t="e">
        <f>VLOOKUP($B125,'part 01'!$D:$K, 8, 0)</f>
        <v>#N/A</v>
      </c>
    </row>
    <row r="126" spans="1:7" ht="30">
      <c r="A126" s="24">
        <v>104</v>
      </c>
      <c r="B126" s="27" t="s">
        <v>163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7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8" t="e">
        <f>VLOOKUP($B127,'part 01'!$D:$K, 8, 0)</f>
        <v>#N/A</v>
      </c>
    </row>
    <row r="128" spans="1:7" ht="30">
      <c r="A128" s="24">
        <v>106</v>
      </c>
      <c r="B128" s="27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8" t="e">
        <f>VLOOKUP($B128,'part 01'!$D:$K, 8, 0)</f>
        <v>#N/A</v>
      </c>
    </row>
    <row r="129" spans="1:7" ht="15">
      <c r="A129" s="24">
        <v>107</v>
      </c>
      <c r="B129" s="27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7" t="s">
        <v>7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7" t="s">
        <v>172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7" t="s">
        <v>171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  <c r="G132" s="38" t="e">
        <f>VLOOKUP($B132,'part 01'!$D:$K, 8, 0)</f>
        <v>#N/A</v>
      </c>
    </row>
    <row r="133" spans="1:7" ht="15">
      <c r="A133" s="24">
        <v>111</v>
      </c>
      <c r="B133" s="27" t="s">
        <v>164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G133"/>
  <sheetViews>
    <sheetView workbookViewId="0">
      <selection activeCell="F83" sqref="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7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8" t="e">
        <f>VLOOKUP($B130,'part 01'!$D:$K, 8, 0)</f>
        <v>#N/A</v>
      </c>
    </row>
    <row r="131" spans="1:7" ht="30">
      <c r="A131" s="24">
        <v>114</v>
      </c>
      <c r="B131" s="25" t="s">
        <v>172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8" t="e">
        <f>VLOOKUP($B131,'part 01'!$D:$K, 8, 0)</f>
        <v>#N/A</v>
      </c>
    </row>
    <row r="132" spans="1:7" ht="15">
      <c r="A132" s="24">
        <v>115</v>
      </c>
      <c r="B132" s="25" t="s">
        <v>171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170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20"/>
  <sheetViews>
    <sheetView workbookViewId="0">
      <selection activeCell="B78" sqref="B78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C6+C9+C18+C22+C26+C33+C38+C42+C44+C46+C50+C56+C61+C64+C66+C69+C75+C79+C4</f>
        <v>#N/A</v>
      </c>
      <c r="D3" s="21" t="e">
        <f t="shared" ref="D3:F3" si="0">D6+D9+D18+D22+D26+D33+D38+D42+D44+D46+D50+D56+D61+D64+D66+D69+D75+D79+D4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8" t="e">
        <f>VLOOKUP($B5,'part 01'!$D:$K, 8, 0)</f>
        <v>#N/A</v>
      </c>
    </row>
    <row r="6" spans="1:7" ht="15" customHeight="1">
      <c r="A6" s="22"/>
      <c r="B6" s="23" t="s">
        <v>86</v>
      </c>
      <c r="C6" s="26" t="e">
        <f t="shared" ref="C6:E6" si="1">SUM(C7:C8)</f>
        <v>#N/A</v>
      </c>
      <c r="D6" s="26" t="e">
        <f t="shared" si="1"/>
        <v>#N/A</v>
      </c>
      <c r="E6" s="26" t="e">
        <f t="shared" si="1"/>
        <v>#N/A</v>
      </c>
      <c r="F6" s="26" t="e">
        <f>SUM(F7:F8)</f>
        <v>#N/A</v>
      </c>
    </row>
    <row r="7" spans="1:7" ht="15">
      <c r="A7" s="24">
        <v>2</v>
      </c>
      <c r="B7" s="25" t="s">
        <v>16</v>
      </c>
      <c r="C7" s="10" t="e">
        <f>VLOOKUP($B7,'part 05'!$D:$J, 3, 0)</f>
        <v>#N/A</v>
      </c>
      <c r="D7" s="10" t="e">
        <f>VLOOKUP($B7,'part 05'!$D:$J, 5, 0)</f>
        <v>#N/A</v>
      </c>
      <c r="E7" s="10" t="e">
        <f>VLOOKUP($B7,'part 05'!$D:$J, 6, 0)</f>
        <v>#N/A</v>
      </c>
      <c r="F7" s="10" t="e">
        <f>VLOOKUP($B7,'part 05'!$D:$J, 7, 0)</f>
        <v>#N/A</v>
      </c>
      <c r="G7" s="38" t="e">
        <f>VLOOKUP($B7,'part 01'!$D:$K, 8, 0)</f>
        <v>#N/A</v>
      </c>
    </row>
    <row r="8" spans="1:7" ht="15">
      <c r="A8" s="24">
        <v>3</v>
      </c>
      <c r="B8" s="25" t="s">
        <v>177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SUM(C10:C17)</f>
        <v>#N/A</v>
      </c>
      <c r="D9" s="22" t="e">
        <f>SUM(D10:D17)</f>
        <v>#N/A</v>
      </c>
      <c r="E9" s="22" t="e">
        <f>SUM(E10:E17)</f>
        <v>#N/A</v>
      </c>
      <c r="F9" s="22" t="e">
        <f>SUM(F10:F17)</f>
        <v>#N/A</v>
      </c>
    </row>
    <row r="10" spans="1:7" ht="15" customHeight="1">
      <c r="A10" s="24">
        <v>4</v>
      </c>
      <c r="B10" s="53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53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53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53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53" t="s">
        <v>53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53" t="s">
        <v>59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53" t="s">
        <v>118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53" t="s">
        <v>70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8" t="e">
        <f>VLOOKUP($B17,'part 01'!$D:$K, 8, 0)</f>
        <v>#N/A</v>
      </c>
    </row>
    <row r="18" spans="1:7" ht="18" customHeight="1">
      <c r="A18" s="22"/>
      <c r="B18" s="23" t="s">
        <v>88</v>
      </c>
      <c r="C18" s="22" t="e">
        <f>SUM(C19:C21)</f>
        <v>#N/A</v>
      </c>
      <c r="D18" s="22" t="e">
        <f>SUM(D19:D21)</f>
        <v>#N/A</v>
      </c>
      <c r="E18" s="22" t="e">
        <f>SUM(E19:E21)</f>
        <v>#N/A</v>
      </c>
      <c r="F18" s="22" t="e">
        <f>SUM(F19:F21)</f>
        <v>#N/A</v>
      </c>
    </row>
    <row r="19" spans="1:7" ht="15" customHeight="1">
      <c r="A19" s="24">
        <v>12</v>
      </c>
      <c r="B19" s="25" t="s">
        <v>57</v>
      </c>
      <c r="C19" s="10" t="e">
        <f>VLOOKUP($B19,'part 05'!$D:$J, 3, 0)</f>
        <v>#N/A</v>
      </c>
      <c r="D19" s="10" t="e">
        <f>VLOOKUP($B19,'part 05'!$D:$J, 5, 0)</f>
        <v>#N/A</v>
      </c>
      <c r="E19" s="10" t="e">
        <f>VLOOKUP($B19,'part 05'!$D:$J, 6, 0)</f>
        <v>#N/A</v>
      </c>
      <c r="F19" s="10" t="e">
        <f>VLOOKUP($B19,'part 05'!$D:$J, 7, 0)</f>
        <v>#N/A</v>
      </c>
      <c r="G19" s="38" t="e">
        <f>VLOOKUP($B19,'part 01'!$D:$K, 8, 0)</f>
        <v>#N/A</v>
      </c>
    </row>
    <row r="20" spans="1:7" ht="15" customHeight="1">
      <c r="A20" s="24">
        <v>13</v>
      </c>
      <c r="B20" s="25" t="s">
        <v>66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44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8" t="e">
        <f>VLOOKUP($B21,'part 01'!$D:$K, 8, 0)</f>
        <v>#N/A</v>
      </c>
    </row>
    <row r="22" spans="1:7" ht="18" customHeight="1">
      <c r="A22" s="22"/>
      <c r="B22" s="23" t="s">
        <v>89</v>
      </c>
      <c r="C22" s="22" t="e">
        <f>SUM(C23:C25)</f>
        <v>#N/A</v>
      </c>
      <c r="D22" s="22" t="e">
        <f>SUM(D23:D25)</f>
        <v>#N/A</v>
      </c>
      <c r="E22" s="22" t="e">
        <f>SUM(E23:E25)</f>
        <v>#N/A</v>
      </c>
      <c r="F22" s="22" t="e">
        <f>SUM(F23:F25)</f>
        <v>#N/A</v>
      </c>
    </row>
    <row r="23" spans="1:7" ht="15" customHeight="1">
      <c r="A23" s="24">
        <v>15</v>
      </c>
      <c r="B23" s="25" t="s">
        <v>23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8" t="e">
        <f>VLOOKUP($B23,'part 01'!$D:$K, 8, 0)</f>
        <v>#N/A</v>
      </c>
    </row>
    <row r="24" spans="1:7" ht="15" customHeight="1">
      <c r="A24" s="24">
        <v>16</v>
      </c>
      <c r="B24" s="25" t="s">
        <v>32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8" t="e">
        <f>VLOOKUP($B24,'part 01'!$D:$K, 8, 0)</f>
        <v>#N/A</v>
      </c>
    </row>
    <row r="25" spans="1:7" ht="15" customHeight="1">
      <c r="A25" s="24">
        <v>17</v>
      </c>
      <c r="B25" s="25" t="s">
        <v>45</v>
      </c>
      <c r="C25" s="10" t="e">
        <f>VLOOKUP($B25,'part 05'!$D:$J, 3, 0)</f>
        <v>#N/A</v>
      </c>
      <c r="D25" s="10" t="e">
        <f>VLOOKUP($B25,'part 05'!$D:$J, 5, 0)</f>
        <v>#N/A</v>
      </c>
      <c r="E25" s="10" t="e">
        <f>VLOOKUP($B25,'part 05'!$D:$J, 6, 0)</f>
        <v>#N/A</v>
      </c>
      <c r="F25" s="10" t="e">
        <f>VLOOKUP($B25,'part 05'!$D:$J, 7, 0)</f>
        <v>#N/A</v>
      </c>
      <c r="G25" s="38" t="e">
        <f>VLOOKUP($B25,'part 01'!$D:$K, 8, 0)</f>
        <v>#N/A</v>
      </c>
    </row>
    <row r="26" spans="1:7" ht="18" customHeight="1">
      <c r="A26" s="22"/>
      <c r="B26" s="23" t="s">
        <v>90</v>
      </c>
      <c r="C26" s="26" t="e">
        <f>SUM(C27:C32)</f>
        <v>#N/A</v>
      </c>
      <c r="D26" s="26" t="e">
        <f>SUM(D27:D32)</f>
        <v>#N/A</v>
      </c>
      <c r="E26" s="26" t="e">
        <f>SUM(E27:E32)</f>
        <v>#N/A</v>
      </c>
      <c r="F26" s="26" t="e">
        <f>SUM(F27:F32)</f>
        <v>#N/A</v>
      </c>
    </row>
    <row r="27" spans="1:7" ht="15" customHeight="1">
      <c r="A27" s="24">
        <v>18</v>
      </c>
      <c r="B27" s="53" t="s">
        <v>63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8" t="e">
        <f>VLOOKUP($B27,'part 01'!$D:$K, 8, 0)</f>
        <v>#N/A</v>
      </c>
    </row>
    <row r="28" spans="1:7" ht="15" customHeight="1">
      <c r="A28" s="24">
        <v>19</v>
      </c>
      <c r="B28" s="25" t="s">
        <v>41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8" t="e">
        <f>VLOOKUP($B28,'part 01'!$D:$K, 8, 0)</f>
        <v>#N/A</v>
      </c>
    </row>
    <row r="29" spans="1:7" ht="15" customHeight="1">
      <c r="A29" s="24">
        <v>20</v>
      </c>
      <c r="B29" s="25" t="s">
        <v>121</v>
      </c>
      <c r="C29" s="10" t="e">
        <f>VLOOKUP($B29,'part 05'!$D:$J, 3, 0)</f>
        <v>#N/A</v>
      </c>
      <c r="D29" s="10" t="e">
        <f>VLOOKUP($B29,'part 05'!$D:$J, 5, 0)</f>
        <v>#N/A</v>
      </c>
      <c r="E29" s="10" t="e">
        <f>VLOOKUP($B29,'part 05'!$D:$J, 6, 0)</f>
        <v>#N/A</v>
      </c>
      <c r="F29" s="10" t="e">
        <f>VLOOKUP($B29,'part 05'!$D:$J, 7, 0)</f>
        <v>#N/A</v>
      </c>
      <c r="G29" s="38" t="e">
        <f>VLOOKUP($B29,'part 01'!$D:$K, 8, 0)</f>
        <v>#N/A</v>
      </c>
    </row>
    <row r="30" spans="1:7" ht="15" customHeight="1">
      <c r="A30" s="24">
        <v>21</v>
      </c>
      <c r="B30" s="25" t="s">
        <v>68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40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48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8" t="e">
        <f>VLOOKUP($B32,'part 01'!$D:$K, 8, 0)</f>
        <v>#N/A</v>
      </c>
    </row>
    <row r="33" spans="1:7" ht="15" customHeight="1">
      <c r="A33" s="22"/>
      <c r="B33" s="23" t="s">
        <v>91</v>
      </c>
      <c r="C33" s="26" t="e">
        <f t="shared" ref="C33:E33" si="2">SUM(C34:C37)</f>
        <v>#N/A</v>
      </c>
      <c r="D33" s="26" t="e">
        <f t="shared" si="2"/>
        <v>#N/A</v>
      </c>
      <c r="E33" s="26" t="e">
        <f t="shared" si="2"/>
        <v>#N/A</v>
      </c>
      <c r="F33" s="26" t="e">
        <f>SUM(F34:F37)</f>
        <v>#N/A</v>
      </c>
    </row>
    <row r="34" spans="1:7" ht="15" customHeight="1">
      <c r="A34" s="24">
        <v>24</v>
      </c>
      <c r="B34" s="25" t="s">
        <v>19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8" t="e">
        <f>VLOOKUP($B34,'part 01'!$D:$K, 8, 0)</f>
        <v>#N/A</v>
      </c>
    </row>
    <row r="35" spans="1:7" ht="15" customHeight="1">
      <c r="A35" s="24">
        <v>25</v>
      </c>
      <c r="B35" s="25" t="s">
        <v>60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8" t="e">
        <f>VLOOKUP($B35,'part 01'!$D:$K, 8, 0)</f>
        <v>#N/A</v>
      </c>
    </row>
    <row r="36" spans="1:7" ht="15" customHeight="1">
      <c r="A36" s="24">
        <v>26</v>
      </c>
      <c r="B36" s="25" t="s">
        <v>55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8" t="e">
        <f>VLOOKUP($B36,'part 01'!$D:$K, 8, 0)</f>
        <v>#N/A</v>
      </c>
    </row>
    <row r="37" spans="1:7" ht="15" customHeight="1">
      <c r="A37" s="24">
        <v>27</v>
      </c>
      <c r="B37" s="25" t="s">
        <v>69</v>
      </c>
      <c r="C37" s="10" t="e">
        <f>VLOOKUP($B37,'part 05'!$D:$J, 3, 0)</f>
        <v>#N/A</v>
      </c>
      <c r="D37" s="10" t="e">
        <f>VLOOKUP($B37,'part 05'!$D:$J, 5, 0)</f>
        <v>#N/A</v>
      </c>
      <c r="E37" s="10" t="e">
        <f>VLOOKUP($B37,'part 05'!$D:$J, 6, 0)</f>
        <v>#N/A</v>
      </c>
      <c r="F37" s="10" t="e">
        <f>VLOOKUP($B37,'part 05'!$D:$J, 7, 0)</f>
        <v>#N/A</v>
      </c>
      <c r="G37" s="38" t="e">
        <f>VLOOKUP($B37,'part 01'!$D:$K, 8, 0)</f>
        <v>#N/A</v>
      </c>
    </row>
    <row r="38" spans="1:7" ht="36" customHeight="1">
      <c r="A38" s="22"/>
      <c r="B38" s="23" t="s">
        <v>92</v>
      </c>
      <c r="C38" s="22" t="e">
        <f>SUM(C39:C41)</f>
        <v>#N/A</v>
      </c>
      <c r="D38" s="22" t="e">
        <f>SUM(D39:D41)</f>
        <v>#N/A</v>
      </c>
      <c r="E38" s="22" t="e">
        <f>SUM(E39:E41)</f>
        <v>#N/A</v>
      </c>
      <c r="F38" s="22" t="e">
        <f>SUM(F39:F41)</f>
        <v>#N/A</v>
      </c>
    </row>
    <row r="39" spans="1:7" ht="15" customHeight="1">
      <c r="A39" s="24">
        <v>28</v>
      </c>
      <c r="B39" s="25" t="s">
        <v>46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8" t="e">
        <f>VLOOKUP($B39,'part 01'!$D:$K, 8, 0)</f>
        <v>#N/A</v>
      </c>
    </row>
    <row r="40" spans="1:7" ht="15" customHeight="1">
      <c r="A40" s="24">
        <v>29</v>
      </c>
      <c r="B40" s="25" t="s">
        <v>47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8" t="e">
        <f>VLOOKUP($B40,'part 01'!$D:$K, 8, 0)</f>
        <v>#N/A</v>
      </c>
    </row>
    <row r="41" spans="1:7" ht="15" customHeight="1">
      <c r="A41" s="24">
        <v>30</v>
      </c>
      <c r="B41" s="25" t="s">
        <v>54</v>
      </c>
      <c r="C41" s="10" t="e">
        <f>VLOOKUP($B41,'part 05'!$D:$J, 3, 0)</f>
        <v>#N/A</v>
      </c>
      <c r="D41" s="10" t="e">
        <f>VLOOKUP($B41,'part 05'!$D:$J, 5, 0)</f>
        <v>#N/A</v>
      </c>
      <c r="E41" s="10" t="e">
        <f>VLOOKUP($B41,'part 05'!$D:$J, 6, 0)</f>
        <v>#N/A</v>
      </c>
      <c r="F41" s="10" t="e">
        <f>VLOOKUP($B41,'part 05'!$D:$J, 7, 0)</f>
        <v>#N/A</v>
      </c>
      <c r="G41" s="38" t="e">
        <f>VLOOKUP($B41,'part 01'!$D:$K, 8, 0)</f>
        <v>#N/A</v>
      </c>
    </row>
    <row r="42" spans="1:7" ht="18" customHeight="1">
      <c r="A42" s="22"/>
      <c r="B42" s="23" t="s">
        <v>93</v>
      </c>
      <c r="C42" s="22" t="e">
        <f>SUM(C43)</f>
        <v>#N/A</v>
      </c>
      <c r="D42" s="22" t="e">
        <f>SUM(D43)</f>
        <v>#N/A</v>
      </c>
      <c r="E42" s="22" t="e">
        <f>SUM(E43)</f>
        <v>#N/A</v>
      </c>
      <c r="F42" s="22" t="e">
        <f>SUM(F43)</f>
        <v>#N/A</v>
      </c>
    </row>
    <row r="43" spans="1:7" ht="15">
      <c r="A43" s="24">
        <v>31</v>
      </c>
      <c r="B43" s="25" t="s">
        <v>42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8" t="e">
        <f>VLOOKUP($B43,'part 01'!$D:$K, 8, 0)</f>
        <v>#N/A</v>
      </c>
    </row>
    <row r="44" spans="1:7" ht="15" customHeight="1">
      <c r="A44" s="22"/>
      <c r="B44" s="23" t="s">
        <v>94</v>
      </c>
      <c r="C44" s="22" t="e">
        <f>SUM(C45)</f>
        <v>#N/A</v>
      </c>
      <c r="D44" s="22" t="e">
        <f>SUM(D45)</f>
        <v>#N/A</v>
      </c>
      <c r="E44" s="22" t="e">
        <f>SUM(E45)</f>
        <v>#N/A</v>
      </c>
      <c r="F44" s="22" t="e">
        <f>SUM(F45)</f>
        <v>#N/A</v>
      </c>
    </row>
    <row r="45" spans="1:7" ht="18" customHeight="1">
      <c r="A45" s="24">
        <v>32</v>
      </c>
      <c r="B45" s="25" t="s">
        <v>13</v>
      </c>
      <c r="C45" s="10" t="e">
        <f>VLOOKUP($B45,'part 05'!$D:$J, 3, 0)</f>
        <v>#N/A</v>
      </c>
      <c r="D45" s="10" t="e">
        <f>VLOOKUP($B45,'part 05'!$D:$J, 5, 0)</f>
        <v>#N/A</v>
      </c>
      <c r="E45" s="10" t="e">
        <f>VLOOKUP($B45,'part 05'!$D:$J, 6, 0)</f>
        <v>#N/A</v>
      </c>
      <c r="F45" s="10" t="e">
        <f>VLOOKUP($B45,'part 05'!$D:$J, 7, 0)</f>
        <v>#N/A</v>
      </c>
      <c r="G45" s="38" t="e">
        <f>VLOOKUP($B45,'part 01'!$D:$K, 8, 0)</f>
        <v>#N/A</v>
      </c>
    </row>
    <row r="46" spans="1:7" ht="15" customHeight="1">
      <c r="A46" s="22"/>
      <c r="B46" s="23" t="s">
        <v>95</v>
      </c>
      <c r="C46" s="22" t="e">
        <f>SUM(C47:C49)</f>
        <v>#N/A</v>
      </c>
      <c r="D46" s="22" t="e">
        <f t="shared" ref="D46:F46" si="3">SUM(D47:D49)</f>
        <v>#N/A</v>
      </c>
      <c r="E46" s="22" t="e">
        <f t="shared" si="3"/>
        <v>#N/A</v>
      </c>
      <c r="F46" s="22" t="e">
        <f t="shared" si="3"/>
        <v>#N/A</v>
      </c>
    </row>
    <row r="47" spans="1:7" ht="18" customHeight="1">
      <c r="A47" s="24">
        <v>33</v>
      </c>
      <c r="B47" s="25" t="s">
        <v>21</v>
      </c>
      <c r="C47" s="10" t="e">
        <f>VLOOKUP($B47,'part 05'!$D:$J, 3, 0)</f>
        <v>#N/A</v>
      </c>
      <c r="D47" s="10" t="e">
        <f>VLOOKUP($B47,'part 05'!$D:$J, 5, 0)</f>
        <v>#N/A</v>
      </c>
      <c r="E47" s="10" t="e">
        <f>VLOOKUP($B47,'part 05'!$D:$J, 6, 0)</f>
        <v>#N/A</v>
      </c>
      <c r="F47" s="10" t="e">
        <f>VLOOKUP($B47,'part 05'!$D:$J, 7, 0)</f>
        <v>#N/A</v>
      </c>
      <c r="G47" s="38" t="e">
        <f>VLOOKUP($B47,'part 01'!$D:$K, 8, 0)</f>
        <v>#N/A</v>
      </c>
    </row>
    <row r="48" spans="1:7" ht="18" customHeight="1">
      <c r="A48" s="24">
        <v>34</v>
      </c>
      <c r="B48" s="25" t="s">
        <v>35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8" t="e">
        <f>VLOOKUP($B48,'part 01'!$D:$K, 8, 0)</f>
        <v>#N/A</v>
      </c>
    </row>
    <row r="49" spans="1:7" ht="18" customHeight="1">
      <c r="A49" s="24">
        <v>35</v>
      </c>
      <c r="B49" s="25" t="s">
        <v>36</v>
      </c>
      <c r="C49" s="10" t="e">
        <f>VLOOKUP($B49,'part 05'!$D:$J, 3, 0)</f>
        <v>#N/A</v>
      </c>
      <c r="D49" s="10" t="e">
        <f>VLOOKUP($B49,'part 05'!$D:$J, 5, 0)</f>
        <v>#N/A</v>
      </c>
      <c r="E49" s="10" t="e">
        <f>VLOOKUP($B49,'part 05'!$D:$J, 6, 0)</f>
        <v>#N/A</v>
      </c>
      <c r="F49" s="10" t="e">
        <f>VLOOKUP($B49,'part 05'!$D:$J, 7, 0)</f>
        <v>#N/A</v>
      </c>
      <c r="G49" s="38" t="e">
        <f>VLOOKUP($B49,'part 01'!$D:$K, 8, 0)</f>
        <v>#N/A</v>
      </c>
    </row>
    <row r="50" spans="1:7" ht="15" customHeight="1">
      <c r="A50" s="22"/>
      <c r="B50" s="23" t="s">
        <v>96</v>
      </c>
      <c r="C50" s="26" t="e">
        <f>SUM(C51:C55)</f>
        <v>#N/A</v>
      </c>
      <c r="D50" s="26" t="e">
        <f>SUM(D51:D55)</f>
        <v>#N/A</v>
      </c>
      <c r="E50" s="26" t="e">
        <f>SUM(E51:E55)</f>
        <v>#N/A</v>
      </c>
      <c r="F50" s="26" t="e">
        <f>SUM(F51:F55)</f>
        <v>#N/A</v>
      </c>
    </row>
    <row r="51" spans="1:7" ht="15" customHeight="1">
      <c r="A51" s="24">
        <v>36</v>
      </c>
      <c r="B51" s="25" t="s">
        <v>34</v>
      </c>
      <c r="C51" s="10" t="e">
        <f>VLOOKUP($B51,'part 05'!$D:$J, 3, 0)</f>
        <v>#N/A</v>
      </c>
      <c r="D51" s="10" t="e">
        <f>VLOOKUP($B51,'part 05'!$D:$J, 5, 0)</f>
        <v>#N/A</v>
      </c>
      <c r="E51" s="10" t="e">
        <f>VLOOKUP($B51,'part 05'!$D:$J, 6, 0)</f>
        <v>#N/A</v>
      </c>
      <c r="F51" s="10" t="e">
        <f>VLOOKUP($B51,'part 05'!$D:$J, 7, 0)</f>
        <v>#N/A</v>
      </c>
      <c r="G51" s="38" t="e">
        <f>VLOOKUP($B51,'part 01'!$D:$K, 8, 0)</f>
        <v>#N/A</v>
      </c>
    </row>
    <row r="52" spans="1:7" ht="15" customHeight="1">
      <c r="A52" s="24">
        <v>37</v>
      </c>
      <c r="B52" s="25" t="s">
        <v>123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8" t="e">
        <f>VLOOKUP($B52,'part 01'!$D:$K, 8, 0)</f>
        <v>#N/A</v>
      </c>
    </row>
    <row r="53" spans="1:7" ht="31.5" customHeight="1">
      <c r="A53" s="24">
        <v>38</v>
      </c>
      <c r="B53" s="25" t="s">
        <v>125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8" t="e">
        <f>VLOOKUP($B53,'part 01'!$D:$K, 8, 0)</f>
        <v>#N/A</v>
      </c>
    </row>
    <row r="54" spans="1:7" ht="15" customHeight="1">
      <c r="A54" s="24">
        <v>39</v>
      </c>
      <c r="B54" s="25" t="s">
        <v>126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127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8" t="e">
        <f>VLOOKUP($B55,'part 01'!$D:$K, 8, 0)</f>
        <v>#N/A</v>
      </c>
    </row>
    <row r="56" spans="1:7" ht="15" customHeight="1">
      <c r="A56" s="22"/>
      <c r="B56" s="23" t="s">
        <v>97</v>
      </c>
      <c r="C56" s="26" t="e">
        <f>SUM(C57:C60)</f>
        <v>#N/A</v>
      </c>
      <c r="D56" s="26" t="e">
        <f>SUM(D57:D60)</f>
        <v>#N/A</v>
      </c>
      <c r="E56" s="26" t="e">
        <f>SUM(E57:E60)</f>
        <v>#N/A</v>
      </c>
      <c r="F56" s="26" t="e">
        <f>SUM(F57:F60)</f>
        <v>#N/A</v>
      </c>
    </row>
    <row r="57" spans="1:7" ht="15" customHeight="1">
      <c r="A57" s="24">
        <v>41</v>
      </c>
      <c r="B57" s="25" t="s">
        <v>27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8" t="e">
        <f>VLOOKUP($B57,'part 01'!$D:$K, 8, 0)</f>
        <v>#N/A</v>
      </c>
    </row>
    <row r="58" spans="1:7" ht="15">
      <c r="A58" s="24">
        <v>42</v>
      </c>
      <c r="B58" s="25" t="s">
        <v>52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8" t="e">
        <f>VLOOKUP($B58,'part 01'!$D:$K, 8, 0)</f>
        <v>#N/A</v>
      </c>
    </row>
    <row r="59" spans="1:7" ht="15">
      <c r="A59" s="24">
        <v>43</v>
      </c>
      <c r="B59" s="25" t="s">
        <v>28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8" t="e">
        <f>VLOOKUP($B59,'part 01'!$D:$K, 8, 0)</f>
        <v>#N/A</v>
      </c>
    </row>
    <row r="60" spans="1:7" ht="15">
      <c r="A60" s="24">
        <v>44</v>
      </c>
      <c r="B60" s="25" t="s">
        <v>65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8" t="e">
        <f>VLOOKUP($B60,'part 01'!$D:$K, 8, 0)</f>
        <v>#N/A</v>
      </c>
    </row>
    <row r="61" spans="1:7" ht="18" customHeight="1">
      <c r="A61" s="22"/>
      <c r="B61" s="23" t="s">
        <v>98</v>
      </c>
      <c r="C61" s="26" t="e">
        <f>SUM(C62:C63)</f>
        <v>#N/A</v>
      </c>
      <c r="D61" s="26" t="e">
        <f>SUM(D62:D63)</f>
        <v>#N/A</v>
      </c>
      <c r="E61" s="26" t="e">
        <f>SUM(E62:E63)</f>
        <v>#N/A</v>
      </c>
      <c r="F61" s="26" t="e">
        <f>SUM(F62:F63)</f>
        <v>#N/A</v>
      </c>
    </row>
    <row r="62" spans="1:7" ht="15" customHeight="1">
      <c r="A62" s="24">
        <v>45</v>
      </c>
      <c r="B62" s="25" t="s">
        <v>129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8" t="e">
        <f>VLOOKUP($B62,'part 01'!$D:$K, 8, 0)</f>
        <v>#N/A</v>
      </c>
    </row>
    <row r="63" spans="1:7" ht="31.5" customHeight="1">
      <c r="A63" s="24">
        <v>46</v>
      </c>
      <c r="B63" s="25" t="s">
        <v>82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8" t="e">
        <f>VLOOKUP($B63,'part 01'!$D:$K, 8, 0)</f>
        <v>#N/A</v>
      </c>
    </row>
    <row r="64" spans="1:7" ht="30" customHeight="1">
      <c r="A64" s="22"/>
      <c r="B64" s="23" t="s">
        <v>99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30" customHeight="1">
      <c r="A65" s="24">
        <v>47</v>
      </c>
      <c r="B65" s="25" t="s">
        <v>58</v>
      </c>
      <c r="C65" s="10" t="e">
        <f>VLOOKUP($B65,'part 05'!$D:$J, 3, 0)</f>
        <v>#N/A</v>
      </c>
      <c r="D65" s="10" t="e">
        <f>VLOOKUP($B65,'part 05'!$D:$J, 5, 0)</f>
        <v>#N/A</v>
      </c>
      <c r="E65" s="10" t="e">
        <f>VLOOKUP($B65,'part 05'!$D:$J, 6, 0)</f>
        <v>#N/A</v>
      </c>
      <c r="F65" s="10" t="e">
        <f>VLOOKUP($B65,'part 05'!$D:$J, 7, 0)</f>
        <v>#N/A</v>
      </c>
      <c r="G65" s="38" t="e">
        <f>VLOOKUP($B65,'part 01'!$D:$K, 8, 0)</f>
        <v>#N/A</v>
      </c>
    </row>
    <row r="66" spans="1:7" ht="30" customHeight="1">
      <c r="A66" s="22"/>
      <c r="B66" s="23" t="s">
        <v>100</v>
      </c>
      <c r="C66" s="22" t="e">
        <f>SUM(C67:C68)</f>
        <v>#N/A</v>
      </c>
      <c r="D66" s="22" t="e">
        <f>SUM(D67:D68)</f>
        <v>#N/A</v>
      </c>
      <c r="E66" s="22" t="e">
        <f>SUM(E67:E68)</f>
        <v>#N/A</v>
      </c>
      <c r="F66" s="22" t="e">
        <f>SUM(F67:F68)</f>
        <v>#N/A</v>
      </c>
    </row>
    <row r="67" spans="1:7" ht="15">
      <c r="A67" s="24">
        <v>48</v>
      </c>
      <c r="B67" s="25" t="s">
        <v>72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8" t="e">
        <f>VLOOKUP($B67,'part 01'!$D:$K, 8, 0)</f>
        <v>#N/A</v>
      </c>
    </row>
    <row r="68" spans="1:7" ht="37.5" customHeight="1">
      <c r="A68" s="24">
        <v>49</v>
      </c>
      <c r="B68" s="25" t="s">
        <v>77</v>
      </c>
      <c r="C68" s="10" t="e">
        <f>VLOOKUP($B68,'part 05'!$D:$J, 3, 0)</f>
        <v>#N/A</v>
      </c>
      <c r="D68" s="10" t="e">
        <f>VLOOKUP($B68,'part 05'!$D:$J, 5, 0)</f>
        <v>#N/A</v>
      </c>
      <c r="E68" s="10" t="e">
        <f>VLOOKUP($B68,'part 05'!$D:$J, 6, 0)</f>
        <v>#N/A</v>
      </c>
      <c r="F68" s="10" t="e">
        <f>VLOOKUP($B68,'part 05'!$D:$J, 7, 0)</f>
        <v>#N/A</v>
      </c>
      <c r="G68" s="38" t="e">
        <f>VLOOKUP($B68,'part 01'!$D:$K, 8, 0)</f>
        <v>#N/A</v>
      </c>
    </row>
    <row r="69" spans="1:7" ht="15" customHeight="1">
      <c r="A69" s="22"/>
      <c r="B69" s="23" t="s">
        <v>101</v>
      </c>
      <c r="C69" s="22" t="e">
        <f>SUM(C70:C74)</f>
        <v>#N/A</v>
      </c>
      <c r="D69" s="22" t="e">
        <f>SUM(D70:D74)</f>
        <v>#N/A</v>
      </c>
      <c r="E69" s="22" t="e">
        <f>SUM(E70:E74)</f>
        <v>#N/A</v>
      </c>
      <c r="F69" s="22" t="e">
        <f>SUM(F70:F74)</f>
        <v>#N/A</v>
      </c>
    </row>
    <row r="70" spans="1:7" ht="15" customHeight="1">
      <c r="A70" s="24">
        <v>50</v>
      </c>
      <c r="B70" s="25" t="s">
        <v>20</v>
      </c>
      <c r="C70" s="10" t="e">
        <f>VLOOKUP($B70,'part 05'!$D:$J, 3, 0)</f>
        <v>#N/A</v>
      </c>
      <c r="D70" s="10" t="e">
        <f>VLOOKUP($B70,'part 05'!$D:$J, 5, 0)</f>
        <v>#N/A</v>
      </c>
      <c r="E70" s="10" t="e">
        <f>VLOOKUP($B70,'part 05'!$D:$J, 6, 0)</f>
        <v>#N/A</v>
      </c>
      <c r="F70" s="10" t="e">
        <f>VLOOKUP($B70,'part 05'!$D:$J, 7, 0)</f>
        <v>#N/A</v>
      </c>
      <c r="G70" s="38" t="e">
        <f>VLOOKUP($B70,'part 01'!$D:$K, 8, 0)</f>
        <v>#N/A</v>
      </c>
    </row>
    <row r="71" spans="1:7" ht="15" customHeight="1">
      <c r="A71" s="24">
        <v>51</v>
      </c>
      <c r="B71" s="25" t="s">
        <v>33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8" t="e">
        <f>VLOOKUP($B71,'part 01'!$D:$K, 8, 0)</f>
        <v>#N/A</v>
      </c>
    </row>
    <row r="72" spans="1:7" ht="15" customHeight="1">
      <c r="A72" s="24">
        <v>52</v>
      </c>
      <c r="B72" s="25" t="s">
        <v>39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8" t="e">
        <f>VLOOKUP($B72,'part 01'!$D:$K, 8, 0)</f>
        <v>#N/A</v>
      </c>
    </row>
    <row r="73" spans="1:7" ht="18" customHeight="1">
      <c r="A73" s="24">
        <v>53</v>
      </c>
      <c r="B73" s="25" t="s">
        <v>43</v>
      </c>
      <c r="C73" s="10" t="e">
        <f>VLOOKUP($B73,'part 05'!$D:$J, 3, 0)</f>
        <v>#N/A</v>
      </c>
      <c r="D73" s="10" t="e">
        <f>VLOOKUP($B73,'part 05'!$D:$J, 5, 0)</f>
        <v>#N/A</v>
      </c>
      <c r="E73" s="10" t="e">
        <f>VLOOKUP($B73,'part 05'!$D:$J, 6, 0)</f>
        <v>#N/A</v>
      </c>
      <c r="F73" s="10" t="e">
        <f>VLOOKUP($B73,'part 05'!$D:$J, 7, 0)</f>
        <v>#N/A</v>
      </c>
      <c r="G73" s="38" t="e">
        <f>VLOOKUP($B73,'part 01'!$D:$K, 8, 0)</f>
        <v>#N/A</v>
      </c>
    </row>
    <row r="74" spans="1:7" ht="15" customHeight="1">
      <c r="A74" s="24">
        <v>54</v>
      </c>
      <c r="B74" s="25" t="s">
        <v>56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8" t="e">
        <f>VLOOKUP($B74,'part 01'!$D:$K, 8, 0)</f>
        <v>#N/A</v>
      </c>
    </row>
    <row r="75" spans="1:7" ht="15" customHeight="1">
      <c r="A75" s="22"/>
      <c r="B75" s="23" t="s">
        <v>102</v>
      </c>
      <c r="C75" s="22" t="e">
        <f>SUM(C76:C78)</f>
        <v>#N/A</v>
      </c>
      <c r="D75" s="22" t="e">
        <f>SUM(D76:D78)</f>
        <v>#N/A</v>
      </c>
      <c r="E75" s="22" t="e">
        <f>SUM(E76:E78)</f>
        <v>#N/A</v>
      </c>
      <c r="F75" s="22" t="e">
        <f>SUM(F76:F78)</f>
        <v>#N/A</v>
      </c>
    </row>
    <row r="76" spans="1:7" ht="15" customHeight="1">
      <c r="A76" s="24">
        <v>55</v>
      </c>
      <c r="B76" s="25" t="s">
        <v>29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8" t="e">
        <f>VLOOKUP($B76,'part 01'!$D:$K, 8, 0)</f>
        <v>#N/A</v>
      </c>
    </row>
    <row r="77" spans="1:7" ht="15" customHeight="1">
      <c r="A77" s="24">
        <v>56</v>
      </c>
      <c r="B77" s="25" t="s">
        <v>30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8" t="e">
        <f>VLOOKUP($B77,'part 01'!$D:$K, 8, 0)</f>
        <v>#N/A</v>
      </c>
    </row>
    <row r="78" spans="1:7" ht="15">
      <c r="A78" s="24">
        <v>57</v>
      </c>
      <c r="B78" s="25" t="s">
        <v>67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103</v>
      </c>
      <c r="C79" s="22" t="e">
        <f>SUM(C80:C120)</f>
        <v>#N/A</v>
      </c>
      <c r="D79" s="22" t="e">
        <f>SUM(D80:D120)</f>
        <v>#N/A</v>
      </c>
      <c r="E79" s="22" t="e">
        <f>SUM(E80:E120)</f>
        <v>#N/A</v>
      </c>
      <c r="F79" s="22" t="e">
        <f>SUM(F80:F120)</f>
        <v>#N/A</v>
      </c>
    </row>
    <row r="80" spans="1:7" ht="15">
      <c r="A80" s="24">
        <v>58</v>
      </c>
      <c r="B80" s="25" t="s">
        <v>131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8" t="e">
        <f>VLOOKUP($B80,'part 01'!$D:$K, 8, 0)</f>
        <v>#N/A</v>
      </c>
    </row>
    <row r="81" spans="1:7" ht="15">
      <c r="A81" s="24">
        <v>59</v>
      </c>
      <c r="B81" s="30" t="s">
        <v>170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8" t="e">
        <f>VLOOKUP($B81,'part 01'!$D:$K, 8, 0)</f>
        <v>#N/A</v>
      </c>
    </row>
    <row r="82" spans="1:7" ht="30">
      <c r="A82" s="24">
        <v>60</v>
      </c>
      <c r="B82" s="25" t="s">
        <v>78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8" t="e">
        <f>VLOOKUP($B82,'part 01'!$D:$K, 8, 0)</f>
        <v>#N/A</v>
      </c>
    </row>
    <row r="83" spans="1:7" ht="15">
      <c r="A83" s="24">
        <v>61</v>
      </c>
      <c r="B83" s="25" t="s">
        <v>132</v>
      </c>
      <c r="C83" s="10" t="e">
        <f>VLOOKUP($B83,'part 05'!$D:$J, 3, 0)</f>
        <v>#N/A</v>
      </c>
      <c r="D83" s="10" t="e">
        <f>VLOOKUP($B83,'part 05'!$D:$J, 5, 0)</f>
        <v>#N/A</v>
      </c>
      <c r="E83" s="10" t="e">
        <f>VLOOKUP($B83,'part 05'!$D:$J, 6, 0)</f>
        <v>#N/A</v>
      </c>
      <c r="F83" s="10" t="e">
        <f>VLOOKUP($B83,'part 05'!$D:$J, 7, 0)</f>
        <v>#N/A</v>
      </c>
      <c r="G83" s="38" t="e">
        <f>VLOOKUP($B83,'part 01'!$D:$K, 8, 0)</f>
        <v>#N/A</v>
      </c>
    </row>
    <row r="84" spans="1:7" ht="15">
      <c r="A84" s="24">
        <v>62</v>
      </c>
      <c r="B84" s="25" t="s">
        <v>133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8" t="e">
        <f>VLOOKUP($B84,'part 01'!$D:$K, 8, 0)</f>
        <v>#N/A</v>
      </c>
    </row>
    <row r="85" spans="1:7" ht="15">
      <c r="A85" s="24">
        <v>63</v>
      </c>
      <c r="B85" s="25" t="s">
        <v>134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8" t="e">
        <f>VLOOKUP($B85,'part 01'!$D:$K, 8, 0)</f>
        <v>#N/A</v>
      </c>
    </row>
    <row r="86" spans="1:7" ht="30">
      <c r="A86" s="24">
        <v>64</v>
      </c>
      <c r="B86" s="25" t="s">
        <v>135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8" t="e">
        <f>VLOOKUP($B86,'part 01'!$D:$K, 8, 0)</f>
        <v>#N/A</v>
      </c>
    </row>
    <row r="87" spans="1:7" ht="15">
      <c r="A87" s="24">
        <v>65</v>
      </c>
      <c r="B87" s="25" t="s">
        <v>137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8" t="e">
        <f>VLOOKUP($B87,'part 01'!$D:$K, 8, 0)</f>
        <v>#N/A</v>
      </c>
    </row>
    <row r="88" spans="1:7" ht="15">
      <c r="A88" s="24">
        <v>66</v>
      </c>
      <c r="B88" s="25" t="s">
        <v>138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8" t="e">
        <f>VLOOKUP($B88,'part 01'!$D:$K, 8, 0)</f>
        <v>#N/A</v>
      </c>
    </row>
    <row r="89" spans="1:7" ht="15">
      <c r="A89" s="24">
        <v>67</v>
      </c>
      <c r="B89" s="25" t="s">
        <v>139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8" t="e">
        <f>VLOOKUP($B89,'part 01'!$D:$K, 8, 0)</f>
        <v>#N/A</v>
      </c>
    </row>
    <row r="90" spans="1:7" ht="15">
      <c r="A90" s="24">
        <v>68</v>
      </c>
      <c r="B90" s="25" t="s">
        <v>140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8" t="e">
        <f>VLOOKUP($B90,'part 01'!$D:$K, 8, 0)</f>
        <v>#N/A</v>
      </c>
    </row>
    <row r="91" spans="1:7" ht="15">
      <c r="A91" s="24">
        <v>69</v>
      </c>
      <c r="B91" s="25" t="s">
        <v>141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8" t="e">
        <f>VLOOKUP($B91,'part 01'!$D:$K, 8, 0)</f>
        <v>#N/A</v>
      </c>
    </row>
    <row r="92" spans="1:7" ht="15">
      <c r="A92" s="24">
        <v>70</v>
      </c>
      <c r="B92" s="25" t="s">
        <v>142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8" t="e">
        <f>VLOOKUP($B92,'part 01'!$D:$K, 8, 0)</f>
        <v>#N/A</v>
      </c>
    </row>
    <row r="93" spans="1:7" ht="30">
      <c r="A93" s="24">
        <v>71</v>
      </c>
      <c r="B93" s="25" t="s">
        <v>79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8" t="e">
        <f>VLOOKUP($B93,'part 01'!$D:$K, 8, 0)</f>
        <v>#N/A</v>
      </c>
    </row>
    <row r="94" spans="1:7" ht="30">
      <c r="A94" s="24">
        <v>72</v>
      </c>
      <c r="B94" s="25" t="s">
        <v>143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8" t="e">
        <f>VLOOKUP($B94,'part 01'!$D:$K, 8, 0)</f>
        <v>#N/A</v>
      </c>
    </row>
    <row r="95" spans="1:7" ht="30">
      <c r="A95" s="24">
        <v>73</v>
      </c>
      <c r="B95" s="25" t="s">
        <v>144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8" t="e">
        <f>VLOOKUP($B95,'part 01'!$D:$K, 8, 0)</f>
        <v>#N/A</v>
      </c>
    </row>
    <row r="96" spans="1:7" ht="15">
      <c r="A96" s="24">
        <v>74</v>
      </c>
      <c r="B96" s="25" t="s">
        <v>146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8" t="e">
        <f>VLOOKUP($B96,'part 01'!$D:$K, 8, 0)</f>
        <v>#N/A</v>
      </c>
    </row>
    <row r="97" spans="1:7" ht="30">
      <c r="A97" s="24">
        <v>75</v>
      </c>
      <c r="B97" s="25" t="s">
        <v>147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8" t="e">
        <f>VLOOKUP($B97,'part 01'!$D:$K, 8, 0)</f>
        <v>#N/A</v>
      </c>
    </row>
    <row r="98" spans="1:7" ht="30">
      <c r="A98" s="24">
        <v>76</v>
      </c>
      <c r="B98" s="25" t="s">
        <v>152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8" t="e">
        <f>VLOOKUP($B98,'part 01'!$D:$K, 8, 0)</f>
        <v>#N/A</v>
      </c>
    </row>
    <row r="99" spans="1:7" ht="30">
      <c r="A99" s="24">
        <v>77</v>
      </c>
      <c r="B99" s="25" t="s">
        <v>155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8" t="e">
        <f>VLOOKUP($B99,'part 01'!$D:$K, 8, 0)</f>
        <v>#N/A</v>
      </c>
    </row>
    <row r="100" spans="1:7" ht="15">
      <c r="A100" s="24">
        <v>78</v>
      </c>
      <c r="B100" s="25" t="s">
        <v>158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160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73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8" t="e">
        <f>VLOOKUP($B102,'part 01'!$D:$K, 8, 0)</f>
        <v>#N/A</v>
      </c>
    </row>
    <row r="103" spans="1:7" ht="30">
      <c r="A103" s="24">
        <v>81</v>
      </c>
      <c r="B103" s="25" t="s">
        <v>74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8" t="e">
        <f>VLOOKUP($B103,'part 01'!$D:$K, 8, 0)</f>
        <v>#N/A</v>
      </c>
    </row>
    <row r="104" spans="1:7" ht="15">
      <c r="A104" s="24">
        <v>82</v>
      </c>
      <c r="B104" s="25" t="s">
        <v>8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8" t="e">
        <f>VLOOKUP($B104,'part 01'!$D:$K, 8, 0)</f>
        <v>#N/A</v>
      </c>
    </row>
    <row r="105" spans="1:7" ht="15">
      <c r="A105" s="24">
        <v>83</v>
      </c>
      <c r="B105" s="25" t="s">
        <v>9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8" t="e">
        <f>VLOOKUP($B105,'part 01'!$D:$K, 8, 0)</f>
        <v>#N/A</v>
      </c>
    </row>
    <row r="106" spans="1:7" ht="15">
      <c r="A106" s="24">
        <v>84</v>
      </c>
      <c r="B106" s="25" t="s">
        <v>10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8" t="e">
        <f>VLOOKUP($B106,'part 01'!$D:$K, 8, 0)</f>
        <v>#N/A</v>
      </c>
    </row>
    <row r="107" spans="1:7" ht="15">
      <c r="A107" s="24">
        <v>85</v>
      </c>
      <c r="B107" s="25" t="s">
        <v>11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8" t="e">
        <f>VLOOKUP($B107,'part 01'!$D:$K, 8, 0)</f>
        <v>#N/A</v>
      </c>
    </row>
    <row r="108" spans="1:7" ht="15">
      <c r="A108" s="24">
        <v>86</v>
      </c>
      <c r="B108" s="25" t="s">
        <v>6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8" t="e">
        <f>VLOOKUP($B108,'part 01'!$D:$K, 8, 0)</f>
        <v>#N/A</v>
      </c>
    </row>
    <row r="109" spans="1:7" ht="45">
      <c r="A109" s="24">
        <v>87</v>
      </c>
      <c r="B109" s="25" t="s">
        <v>83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8" t="e">
        <f>VLOOKUP($B109,'part 01'!$D:$K, 8, 0)</f>
        <v>#N/A</v>
      </c>
    </row>
    <row r="110" spans="1:7" ht="15">
      <c r="A110" s="24">
        <v>88</v>
      </c>
      <c r="B110" s="25" t="s">
        <v>162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8" t="e">
        <f>VLOOKUP($B110,'part 01'!$D:$K, 8, 0)</f>
        <v>#N/A</v>
      </c>
    </row>
    <row r="111" spans="1:7" ht="15">
      <c r="A111" s="24">
        <v>89</v>
      </c>
      <c r="B111" s="25" t="s">
        <v>61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8" t="e">
        <f>VLOOKUP($B111,'part 01'!$D:$K, 8, 0)</f>
        <v>#N/A</v>
      </c>
    </row>
    <row r="112" spans="1:7" ht="30">
      <c r="A112" s="24">
        <v>90</v>
      </c>
      <c r="B112" s="25" t="s">
        <v>163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8" t="e">
        <f>VLOOKUP($B112,'part 01'!$D:$K, 8, 0)</f>
        <v>#N/A</v>
      </c>
    </row>
    <row r="113" spans="1:7" ht="15">
      <c r="A113" s="24">
        <v>91</v>
      </c>
      <c r="B113" s="25" t="s">
        <v>62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8" t="e">
        <f>VLOOKUP($B113,'part 01'!$D:$K, 8, 0)</f>
        <v>#N/A</v>
      </c>
    </row>
    <row r="114" spans="1:7" ht="15">
      <c r="A114" s="24">
        <v>92</v>
      </c>
      <c r="B114" s="25" t="s">
        <v>64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5" t="s">
        <v>136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8" t="e">
        <f>VLOOKUP($B115,'part 01'!$D:$K, 8, 0)</f>
        <v>#N/A</v>
      </c>
    </row>
    <row r="116" spans="1:7" ht="15">
      <c r="A116" s="24">
        <v>94</v>
      </c>
      <c r="B116" s="25" t="s">
        <v>149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8" t="e">
        <f>VLOOKUP($B116,'part 01'!$D:$K, 8, 0)</f>
        <v>#N/A</v>
      </c>
    </row>
    <row r="117" spans="1:7" ht="30">
      <c r="A117" s="24">
        <v>95</v>
      </c>
      <c r="B117" s="25" t="s">
        <v>176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5" t="s">
        <v>178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8" t="e">
        <f>VLOOKUP($B118,'part 01'!$D:$K, 8, 0)</f>
        <v>#N/A</v>
      </c>
    </row>
    <row r="119" spans="1:7" ht="30">
      <c r="A119" s="24">
        <v>97</v>
      </c>
      <c r="B119" s="28" t="s">
        <v>81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5" t="s">
        <v>179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8" t="e">
        <f>VLOOKUP($B120,'part 01'!$D:$K, 8, 0)</f>
        <v>#N/A</v>
      </c>
    </row>
  </sheetData>
  <autoFilter ref="A2:G2"/>
  <conditionalFormatting sqref="B81">
    <cfRule type="duplicateValues" dxfId="254" priority="5"/>
    <cfRule type="duplicateValues" dxfId="253" priority="6"/>
  </conditionalFormatting>
  <conditionalFormatting sqref="B119">
    <cfRule type="duplicateValues" dxfId="252" priority="1"/>
    <cfRule type="duplicateValues" dxfId="251" priority="2"/>
  </conditionalFormatting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G102"/>
  <sheetViews>
    <sheetView workbookViewId="0">
      <selection activeCell="F3" sqref="F3"/>
    </sheetView>
  </sheetViews>
  <sheetFormatPr defaultColWidth="8.140625" defaultRowHeight="12.75"/>
  <cols>
    <col min="1" max="1" width="13.28515625" style="14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C8+C11+C17+C20+C24+C26+C28+C32+C39+C44+C47+C49+C52+C58+C63+C4</f>
        <v>#N/A</v>
      </c>
      <c r="D3" s="21" t="e">
        <f t="shared" ref="D3:F3" si="0">D8+D11+D17+D20+D24+D26+D28+D32+D39+D44+D47+D49+D52+D58+D63+D4</f>
        <v>#N/A</v>
      </c>
      <c r="E3" s="21" t="e">
        <f t="shared" si="0"/>
        <v>#N/A</v>
      </c>
      <c r="F3" s="21" t="e">
        <f t="shared" si="0"/>
        <v>#N/A</v>
      </c>
    </row>
    <row r="4" spans="1:7" ht="18">
      <c r="A4" s="22"/>
      <c r="B4" s="23" t="s">
        <v>85</v>
      </c>
      <c r="C4" s="22" t="e">
        <f>SUM(C5:C7)</f>
        <v>#N/A</v>
      </c>
      <c r="D4" s="22" t="e">
        <f>SUM(D5:D7)</f>
        <v>#N/A</v>
      </c>
      <c r="E4" s="22" t="e">
        <f>SUM(E5:E7)</f>
        <v>#N/A</v>
      </c>
      <c r="F4" s="22" t="e">
        <f>SUM(F5:F7)</f>
        <v>#N/A</v>
      </c>
    </row>
    <row r="5" spans="1:7" ht="15" customHeight="1">
      <c r="A5" s="24">
        <v>1</v>
      </c>
      <c r="B5" s="25" t="s">
        <v>26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24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8" t="e">
        <f>VLOOKUP($B6,'part 01'!$D:$K, 8, 0)</f>
        <v>#N/A</v>
      </c>
    </row>
    <row r="7" spans="1:7" ht="15" customHeight="1">
      <c r="A7" s="24">
        <v>3</v>
      </c>
      <c r="B7" s="25" t="s">
        <v>25</v>
      </c>
      <c r="C7" s="10" t="e">
        <f>VLOOKUP($B7,'part 06'!$D:$J, 3, 0)</f>
        <v>#N/A</v>
      </c>
      <c r="D7" s="10" t="e">
        <f>VLOOKUP($B7,'part 06'!$D:$J, 5, 0)</f>
        <v>#N/A</v>
      </c>
      <c r="E7" s="10" t="e">
        <f>VLOOKUP($B7,'part 06'!$D:$J, 6, 0)</f>
        <v>#N/A</v>
      </c>
      <c r="F7" s="10" t="e">
        <f>VLOOKUP($B7,'part 06'!$D:$J, 7, 0)</f>
        <v>#N/A</v>
      </c>
      <c r="G7" s="38" t="e">
        <f>VLOOKUP($B7,'part 01'!$D:$K, 8, 0)</f>
        <v>#N/A</v>
      </c>
    </row>
    <row r="8" spans="1:7" ht="15" customHeight="1">
      <c r="A8" s="22"/>
      <c r="B8" s="23" t="s">
        <v>86</v>
      </c>
      <c r="C8" s="26" t="e">
        <f>SUM(C9:C10)</f>
        <v>#N/A</v>
      </c>
      <c r="D8" s="26" t="e">
        <f>SUM(D9:D10)</f>
        <v>#N/A</v>
      </c>
      <c r="E8" s="26" t="e">
        <f>SUM(E9:E10)</f>
        <v>#N/A</v>
      </c>
      <c r="F8" s="26" t="e">
        <f>SUM(F9:F10)</f>
        <v>#N/A</v>
      </c>
    </row>
    <row r="9" spans="1:7" ht="15">
      <c r="A9" s="24">
        <v>4</v>
      </c>
      <c r="B9" s="25" t="s">
        <v>15</v>
      </c>
      <c r="C9" s="10" t="e">
        <f>VLOOKUP($B9,'part 06'!$D:$J, 3, 0)</f>
        <v>#N/A</v>
      </c>
      <c r="D9" s="10" t="e">
        <f>VLOOKUP($B9,'part 06'!$D:$J, 5, 0)</f>
        <v>#N/A</v>
      </c>
      <c r="E9" s="10" t="e">
        <f>VLOOKUP($B9,'part 06'!$D:$J, 6, 0)</f>
        <v>#N/A</v>
      </c>
      <c r="F9" s="10" t="e">
        <f>VLOOKUP($B9,'part 06'!$D:$J, 7, 0)</f>
        <v>#N/A</v>
      </c>
      <c r="G9" s="38" t="e">
        <f>VLOOKUP($B9,'part 01'!$D:$K, 8, 0)</f>
        <v>#N/A</v>
      </c>
    </row>
    <row r="10" spans="1:7" ht="15">
      <c r="A10" s="24">
        <v>5</v>
      </c>
      <c r="B10" s="25" t="s">
        <v>16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8" t="e">
        <f>VLOOKUP($B10,'part 01'!$D:$K, 8, 0)</f>
        <v>#N/A</v>
      </c>
    </row>
    <row r="11" spans="1:7" ht="15" customHeight="1">
      <c r="A11" s="22"/>
      <c r="B11" s="23" t="s">
        <v>88</v>
      </c>
      <c r="C11" s="22" t="e">
        <f>SUM(C12:C16)</f>
        <v>#N/A</v>
      </c>
      <c r="D11" s="22" t="e">
        <f>SUM(D12:D16)</f>
        <v>#N/A</v>
      </c>
      <c r="E11" s="22" t="e">
        <f>SUM(E12:E16)</f>
        <v>#N/A</v>
      </c>
      <c r="F11" s="22" t="e">
        <f>SUM(F12:F16)</f>
        <v>#N/A</v>
      </c>
    </row>
    <row r="12" spans="1:7" ht="15" customHeight="1">
      <c r="A12" s="24">
        <v>6</v>
      </c>
      <c r="B12" s="25" t="s">
        <v>180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8" t="e">
        <f>VLOOKUP($B12,'part 01'!$D:$K, 8, 0)</f>
        <v>#N/A</v>
      </c>
    </row>
    <row r="13" spans="1:7" ht="18" customHeight="1">
      <c r="A13" s="24">
        <v>7</v>
      </c>
      <c r="B13" s="25" t="s">
        <v>44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5" t="s">
        <v>38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5" t="s">
        <v>120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5" t="s">
        <v>49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8" t="e">
        <f>VLOOKUP($B16,'part 01'!$D:$K, 8, 0)</f>
        <v>#N/A</v>
      </c>
    </row>
    <row r="17" spans="1:7" ht="18" customHeight="1">
      <c r="A17" s="22"/>
      <c r="B17" s="23" t="s">
        <v>89</v>
      </c>
      <c r="C17" s="22" t="e">
        <f>SUM(C18:C19)</f>
        <v>#N/A</v>
      </c>
      <c r="D17" s="22" t="e">
        <f>SUM(D18:D19)</f>
        <v>#N/A</v>
      </c>
      <c r="E17" s="22" t="e">
        <f>SUM(E18:E19)</f>
        <v>#N/A</v>
      </c>
      <c r="F17" s="22" t="e">
        <f>SUM(F18:F19)</f>
        <v>#N/A</v>
      </c>
    </row>
    <row r="18" spans="1:7" ht="15" customHeight="1">
      <c r="A18" s="24">
        <v>11</v>
      </c>
      <c r="B18" s="25" t="s">
        <v>23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8" t="e">
        <f>VLOOKUP($B18,'part 01'!$D:$K, 8, 0)</f>
        <v>#N/A</v>
      </c>
    </row>
    <row r="19" spans="1:7" ht="15" customHeight="1">
      <c r="A19" s="24">
        <v>12</v>
      </c>
      <c r="B19" s="25" t="s">
        <v>45</v>
      </c>
      <c r="C19" s="10" t="e">
        <f>VLOOKUP($B19,'part 06'!$D:$J, 3, 0)</f>
        <v>#N/A</v>
      </c>
      <c r="D19" s="10" t="e">
        <f>VLOOKUP($B19,'part 06'!$D:$J, 5, 0)</f>
        <v>#N/A</v>
      </c>
      <c r="E19" s="10" t="e">
        <f>VLOOKUP($B19,'part 06'!$D:$J, 6, 0)</f>
        <v>#N/A</v>
      </c>
      <c r="F19" s="10" t="e">
        <f>VLOOKUP($B19,'part 06'!$D:$J, 7, 0)</f>
        <v>#N/A</v>
      </c>
      <c r="G19" s="38" t="e">
        <f>VLOOKUP($B19,'part 01'!$D:$K, 8, 0)</f>
        <v>#N/A</v>
      </c>
    </row>
    <row r="20" spans="1:7" ht="18" customHeight="1">
      <c r="A20" s="22"/>
      <c r="B20" s="23" t="s">
        <v>90</v>
      </c>
      <c r="C20" s="26" t="e">
        <f>SUM(C21:C23)</f>
        <v>#N/A</v>
      </c>
      <c r="D20" s="26" t="e">
        <f>SUM(D21:D23)</f>
        <v>#N/A</v>
      </c>
      <c r="E20" s="26" t="e">
        <f>SUM(E21:E23)</f>
        <v>#N/A</v>
      </c>
      <c r="F20" s="26" t="e">
        <f>SUM(F21:F23)</f>
        <v>#N/A</v>
      </c>
    </row>
    <row r="21" spans="1:7" ht="15" customHeight="1">
      <c r="A21" s="24">
        <v>13</v>
      </c>
      <c r="B21" s="53" t="s">
        <v>63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8" t="e">
        <f>VLOOKUP($B21,'part 01'!$D:$K, 8, 0)</f>
        <v>#N/A</v>
      </c>
    </row>
    <row r="22" spans="1:7" ht="15" customHeight="1">
      <c r="A22" s="24">
        <v>14</v>
      </c>
      <c r="B22" s="25" t="s">
        <v>121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8" t="e">
        <f>VLOOKUP($B22,'part 01'!$D:$K, 8, 0)</f>
        <v>#N/A</v>
      </c>
    </row>
    <row r="23" spans="1:7" ht="15" customHeight="1">
      <c r="A23" s="24">
        <v>15</v>
      </c>
      <c r="B23" s="25" t="s">
        <v>48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8" t="e">
        <f>VLOOKUP($B23,'part 01'!$D:$K, 8, 0)</f>
        <v>#N/A</v>
      </c>
    </row>
    <row r="24" spans="1:7" ht="18" customHeight="1">
      <c r="A24" s="22"/>
      <c r="B24" s="23" t="s">
        <v>93</v>
      </c>
      <c r="C24" s="22" t="e">
        <f>SUM(C25)</f>
        <v>#N/A</v>
      </c>
      <c r="D24" s="22" t="e">
        <f>SUM(D25)</f>
        <v>#N/A</v>
      </c>
      <c r="E24" s="22" t="e">
        <f>SUM(E25)</f>
        <v>#N/A</v>
      </c>
      <c r="F24" s="22" t="e">
        <f>SUM(F25)</f>
        <v>#N/A</v>
      </c>
    </row>
    <row r="25" spans="1:7" ht="15">
      <c r="A25" s="24">
        <v>16</v>
      </c>
      <c r="B25" s="25" t="s">
        <v>42</v>
      </c>
      <c r="C25" s="10" t="e">
        <f>VLOOKUP($B25,'part 06'!$D:$J, 3, 0)</f>
        <v>#N/A</v>
      </c>
      <c r="D25" s="10" t="e">
        <f>VLOOKUP($B25,'part 06'!$D:$J, 5, 0)</f>
        <v>#N/A</v>
      </c>
      <c r="E25" s="10" t="e">
        <f>VLOOKUP($B25,'part 06'!$D:$J, 6, 0)</f>
        <v>#N/A</v>
      </c>
      <c r="F25" s="10" t="e">
        <f>VLOOKUP($B25,'part 06'!$D:$J, 7, 0)</f>
        <v>#N/A</v>
      </c>
      <c r="G25" s="38" t="e">
        <f>VLOOKUP($B25,'part 01'!$D:$K, 8, 0)</f>
        <v>#N/A</v>
      </c>
    </row>
    <row r="26" spans="1:7" ht="15" customHeight="1">
      <c r="A26" s="22"/>
      <c r="B26" s="23" t="s">
        <v>94</v>
      </c>
      <c r="C26" s="22" t="e">
        <f>SUM(C27)</f>
        <v>#N/A</v>
      </c>
      <c r="D26" s="22" t="e">
        <f>SUM(D27)</f>
        <v>#N/A</v>
      </c>
      <c r="E26" s="22" t="e">
        <f>SUM(E27)</f>
        <v>#N/A</v>
      </c>
      <c r="F26" s="22" t="e">
        <f>SUM(F27)</f>
        <v>#N/A</v>
      </c>
    </row>
    <row r="27" spans="1:7" ht="18" customHeight="1">
      <c r="A27" s="24"/>
      <c r="B27" s="25" t="s">
        <v>13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8" t="e">
        <f>VLOOKUP($B27,'part 01'!$D:$K, 8, 0)</f>
        <v>#N/A</v>
      </c>
    </row>
    <row r="28" spans="1:7" ht="15" customHeight="1">
      <c r="A28" s="22"/>
      <c r="B28" s="23" t="s">
        <v>95</v>
      </c>
      <c r="C28" s="22" t="e">
        <f>SUM(C29:C31)</f>
        <v>#N/A</v>
      </c>
      <c r="D28" s="22" t="e">
        <f>SUM(D29:D31)</f>
        <v>#N/A</v>
      </c>
      <c r="E28" s="22" t="e">
        <f>SUM(E29:E31)</f>
        <v>#N/A</v>
      </c>
      <c r="F28" s="22" t="e">
        <f>SUM(F29:F31)</f>
        <v>#N/A</v>
      </c>
    </row>
    <row r="29" spans="1:7" ht="18" customHeight="1">
      <c r="A29" s="24">
        <v>18</v>
      </c>
      <c r="B29" s="25" t="s">
        <v>21</v>
      </c>
      <c r="C29" s="10" t="e">
        <f>VLOOKUP($B29,'part 06'!$D:$J, 3, 0)</f>
        <v>#N/A</v>
      </c>
      <c r="D29" s="10" t="e">
        <f>VLOOKUP($B29,'part 06'!$D:$J, 5, 0)</f>
        <v>#N/A</v>
      </c>
      <c r="E29" s="10" t="e">
        <f>VLOOKUP($B29,'part 06'!$D:$J, 6, 0)</f>
        <v>#N/A</v>
      </c>
      <c r="F29" s="10" t="e">
        <f>VLOOKUP($B29,'part 06'!$D:$J, 7, 0)</f>
        <v>#N/A</v>
      </c>
      <c r="G29" s="38" t="e">
        <f>VLOOKUP($B29,'part 01'!$D:$K, 8, 0)</f>
        <v>#N/A</v>
      </c>
    </row>
    <row r="30" spans="1:7" ht="18" customHeight="1">
      <c r="A30" s="24">
        <v>19</v>
      </c>
      <c r="B30" s="25" t="s">
        <v>35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8" t="e">
        <f>VLOOKUP($B30,'part 01'!$D:$K, 8, 0)</f>
        <v>#N/A</v>
      </c>
    </row>
    <row r="31" spans="1:7" ht="18" customHeight="1">
      <c r="A31" s="24">
        <v>20</v>
      </c>
      <c r="B31" s="25" t="s">
        <v>36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8" t="e">
        <f>VLOOKUP($B31,'part 01'!$D:$K, 8, 0)</f>
        <v>#N/A</v>
      </c>
    </row>
    <row r="32" spans="1:7" ht="15" customHeight="1">
      <c r="A32" s="22"/>
      <c r="B32" s="23" t="s">
        <v>96</v>
      </c>
      <c r="C32" s="26" t="e">
        <f>SUM(C33:C38)</f>
        <v>#N/A</v>
      </c>
      <c r="D32" s="26" t="e">
        <f>SUM(D33:D38)</f>
        <v>#N/A</v>
      </c>
      <c r="E32" s="26" t="e">
        <f>SUM(E33:E38)</f>
        <v>#N/A</v>
      </c>
      <c r="F32" s="26" t="e">
        <f>SUM(F33:F38)</f>
        <v>#N/A</v>
      </c>
    </row>
    <row r="33" spans="1:7" ht="15" customHeight="1">
      <c r="A33" s="24">
        <v>21</v>
      </c>
      <c r="B33" s="25" t="s">
        <v>34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8" t="e">
        <f>VLOOKUP($B33,'part 01'!$D:$K, 8, 0)</f>
        <v>#N/A</v>
      </c>
    </row>
    <row r="34" spans="1:7" ht="15" customHeight="1">
      <c r="A34" s="24">
        <v>22</v>
      </c>
      <c r="B34" s="25" t="s">
        <v>123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8" t="e">
        <f>VLOOKUP($B34,'part 01'!$D:$K, 8, 0)</f>
        <v>#N/A</v>
      </c>
    </row>
    <row r="35" spans="1:7" ht="18" customHeight="1">
      <c r="A35" s="24">
        <v>23</v>
      </c>
      <c r="B35" s="25" t="s">
        <v>124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8" t="e">
        <f>VLOOKUP($B35,'part 01'!$D:$K, 8, 0)</f>
        <v>#N/A</v>
      </c>
    </row>
    <row r="36" spans="1:7" ht="15" customHeight="1">
      <c r="A36" s="24">
        <v>24</v>
      </c>
      <c r="B36" s="25" t="s">
        <v>17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8" t="e">
        <f>VLOOKUP($B36,'part 01'!$D:$K, 8, 0)</f>
        <v>#N/A</v>
      </c>
    </row>
    <row r="37" spans="1:7" ht="15" customHeight="1">
      <c r="A37" s="24">
        <v>25</v>
      </c>
      <c r="B37" s="25" t="s">
        <v>127</v>
      </c>
      <c r="C37" s="10" t="e">
        <f>VLOOKUP($B37,'part 06'!$D:$J, 3, 0)</f>
        <v>#N/A</v>
      </c>
      <c r="D37" s="10" t="e">
        <f>VLOOKUP($B37,'part 06'!$D:$J, 5, 0)</f>
        <v>#N/A</v>
      </c>
      <c r="E37" s="10" t="e">
        <f>VLOOKUP($B37,'part 06'!$D:$J, 6, 0)</f>
        <v>#N/A</v>
      </c>
      <c r="F37" s="10" t="e">
        <f>VLOOKUP($B37,'part 06'!$D:$J, 7, 0)</f>
        <v>#N/A</v>
      </c>
      <c r="G37" s="38" t="e">
        <f>VLOOKUP($B37,'part 01'!$D:$K, 8, 0)</f>
        <v>#N/A</v>
      </c>
    </row>
    <row r="38" spans="1:7" ht="15" customHeight="1">
      <c r="A38" s="24">
        <v>26</v>
      </c>
      <c r="B38" s="25" t="s">
        <v>126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8" t="e">
        <f>VLOOKUP($B38,'part 01'!$D:$K, 8, 0)</f>
        <v>#N/A</v>
      </c>
    </row>
    <row r="39" spans="1:7" ht="15" customHeight="1">
      <c r="A39" s="22"/>
      <c r="B39" s="23" t="s">
        <v>97</v>
      </c>
      <c r="C39" s="26" t="e">
        <f>SUM(C40:C43)</f>
        <v>#N/A</v>
      </c>
      <c r="D39" s="26" t="e">
        <f>SUM(D40:D43)</f>
        <v>#N/A</v>
      </c>
      <c r="E39" s="26" t="e">
        <f>SUM(E40:E43)</f>
        <v>#N/A</v>
      </c>
      <c r="F39" s="26" t="e">
        <f>SUM(F40:F43)</f>
        <v>#N/A</v>
      </c>
    </row>
    <row r="40" spans="1:7" ht="15">
      <c r="A40" s="24">
        <v>27</v>
      </c>
      <c r="B40" s="25" t="s">
        <v>27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8" t="e">
        <f>VLOOKUP($B40,'part 01'!$D:$K, 8, 0)</f>
        <v>#N/A</v>
      </c>
    </row>
    <row r="41" spans="1:7" ht="15">
      <c r="A41" s="24">
        <v>28</v>
      </c>
      <c r="B41" s="25" t="s">
        <v>52</v>
      </c>
      <c r="C41" s="10" t="e">
        <f>VLOOKUP($B41,'part 06'!$D:$J, 3, 0)</f>
        <v>#N/A</v>
      </c>
      <c r="D41" s="10" t="e">
        <f>VLOOKUP($B41,'part 06'!$D:$J, 5, 0)</f>
        <v>#N/A</v>
      </c>
      <c r="E41" s="10" t="e">
        <f>VLOOKUP($B41,'part 06'!$D:$J, 6, 0)</f>
        <v>#N/A</v>
      </c>
      <c r="F41" s="10" t="e">
        <f>VLOOKUP($B41,'part 06'!$D:$J, 7, 0)</f>
        <v>#N/A</v>
      </c>
      <c r="G41" s="38" t="e">
        <f>VLOOKUP($B41,'part 01'!$D:$K, 8, 0)</f>
        <v>#N/A</v>
      </c>
    </row>
    <row r="42" spans="1:7" ht="15">
      <c r="A42" s="24">
        <v>29</v>
      </c>
      <c r="B42" s="25" t="s">
        <v>28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8" t="e">
        <f>VLOOKUP($B42,'part 01'!$D:$K, 8, 0)</f>
        <v>#N/A</v>
      </c>
    </row>
    <row r="43" spans="1:7" ht="15">
      <c r="A43" s="24">
        <v>30</v>
      </c>
      <c r="B43" s="25" t="s">
        <v>65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8" t="e">
        <f>VLOOKUP($B43,'part 01'!$D:$K, 8, 0)</f>
        <v>#N/A</v>
      </c>
    </row>
    <row r="44" spans="1:7" ht="18" customHeight="1">
      <c r="A44" s="22"/>
      <c r="B44" s="23" t="s">
        <v>98</v>
      </c>
      <c r="C44" s="26" t="e">
        <f>SUM(C45:C46)</f>
        <v>#N/A</v>
      </c>
      <c r="D44" s="26" t="e">
        <f>SUM(D45:D46)</f>
        <v>#N/A</v>
      </c>
      <c r="E44" s="26" t="e">
        <f>SUM(E45:E46)</f>
        <v>#N/A</v>
      </c>
      <c r="F44" s="26" t="e">
        <f>SUM(F45:F46)</f>
        <v>#N/A</v>
      </c>
    </row>
    <row r="45" spans="1:7" ht="15">
      <c r="A45" s="24">
        <v>31</v>
      </c>
      <c r="B45" s="25" t="s">
        <v>129</v>
      </c>
      <c r="C45" s="10" t="e">
        <f>VLOOKUP($B45,'part 06'!$D:$J, 3, 0)</f>
        <v>#N/A</v>
      </c>
      <c r="D45" s="10" t="e">
        <f>VLOOKUP($B45,'part 06'!$D:$J, 5, 0)</f>
        <v>#N/A</v>
      </c>
      <c r="E45" s="10" t="e">
        <f>VLOOKUP($B45,'part 06'!$D:$J, 6, 0)</f>
        <v>#N/A</v>
      </c>
      <c r="F45" s="10" t="e">
        <f>VLOOKUP($B45,'part 06'!$D:$J, 7, 0)</f>
        <v>#N/A</v>
      </c>
      <c r="G45" s="38" t="e">
        <f>VLOOKUP($B45,'part 01'!$D:$K, 8, 0)</f>
        <v>#N/A</v>
      </c>
    </row>
    <row r="46" spans="1:7" ht="30">
      <c r="A46" s="24">
        <v>32</v>
      </c>
      <c r="B46" s="25" t="s">
        <v>82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8" t="e">
        <f>VLOOKUP($B46,'part 01'!$D:$K, 8, 0)</f>
        <v>#N/A</v>
      </c>
    </row>
    <row r="47" spans="1:7" ht="18">
      <c r="A47" s="22"/>
      <c r="B47" s="23" t="s">
        <v>99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7" ht="30" customHeight="1">
      <c r="A48" s="24">
        <v>33</v>
      </c>
      <c r="B48" s="25" t="s">
        <v>58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8" t="e">
        <f>VLOOKUP($B48,'part 01'!$D:$K, 8, 0)</f>
        <v>#N/A</v>
      </c>
    </row>
    <row r="49" spans="1:7" ht="18">
      <c r="A49" s="22"/>
      <c r="B49" s="23" t="s">
        <v>100</v>
      </c>
      <c r="C49" s="22" t="e">
        <f>SUM(C50:C51)</f>
        <v>#N/A</v>
      </c>
      <c r="D49" s="22" t="e">
        <f>SUM(D50:D51)</f>
        <v>#N/A</v>
      </c>
      <c r="E49" s="22" t="e">
        <f>SUM(E50:E51)</f>
        <v>#N/A</v>
      </c>
      <c r="F49" s="22" t="e">
        <f>SUM(F50:F51)</f>
        <v>#N/A</v>
      </c>
    </row>
    <row r="50" spans="1:7" ht="15">
      <c r="A50" s="24">
        <v>34</v>
      </c>
      <c r="B50" s="25" t="s">
        <v>72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8" t="e">
        <f>VLOOKUP($B50,'part 01'!$D:$K, 8, 0)</f>
        <v>#N/A</v>
      </c>
    </row>
    <row r="51" spans="1:7" ht="30">
      <c r="A51" s="24">
        <v>35</v>
      </c>
      <c r="B51" s="25" t="s">
        <v>75</v>
      </c>
      <c r="C51" s="10" t="e">
        <f>VLOOKUP($B51,'part 06'!$D:$J, 3, 0)</f>
        <v>#N/A</v>
      </c>
      <c r="D51" s="10" t="e">
        <f>VLOOKUP($B51,'part 06'!$D:$J, 5, 0)</f>
        <v>#N/A</v>
      </c>
      <c r="E51" s="10" t="e">
        <f>VLOOKUP($B51,'part 06'!$D:$J, 6, 0)</f>
        <v>#N/A</v>
      </c>
      <c r="F51" s="10" t="e">
        <f>VLOOKUP($B51,'part 06'!$D:$J, 7, 0)</f>
        <v>#N/A</v>
      </c>
      <c r="G51" s="38" t="e">
        <f>VLOOKUP($B51,'part 01'!$D:$K, 8, 0)</f>
        <v>#N/A</v>
      </c>
    </row>
    <row r="52" spans="1:7" ht="15" customHeight="1">
      <c r="A52" s="22"/>
      <c r="B52" s="23" t="s">
        <v>101</v>
      </c>
      <c r="C52" s="22" t="e">
        <f>SUM(C53:C57)</f>
        <v>#N/A</v>
      </c>
      <c r="D52" s="22" t="e">
        <f>SUM(D53:D57)</f>
        <v>#N/A</v>
      </c>
      <c r="E52" s="22" t="e">
        <f>SUM(E53:E57)</f>
        <v>#N/A</v>
      </c>
      <c r="F52" s="22" t="e">
        <f>SUM(F53:F57)</f>
        <v>#N/A</v>
      </c>
    </row>
    <row r="53" spans="1:7" ht="15" customHeight="1">
      <c r="A53" s="24">
        <v>36</v>
      </c>
      <c r="B53" s="25" t="s">
        <v>56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8" t="e">
        <f>VLOOKUP($B53,'part 01'!$D:$K, 8, 0)</f>
        <v>#N/A</v>
      </c>
    </row>
    <row r="54" spans="1:7" ht="15" customHeight="1">
      <c r="A54" s="24">
        <v>37</v>
      </c>
      <c r="B54" s="25" t="s">
        <v>20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8" t="e">
        <f>VLOOKUP($B54,'part 01'!$D:$K, 8, 0)</f>
        <v>#N/A</v>
      </c>
    </row>
    <row r="55" spans="1:7" ht="15" customHeight="1">
      <c r="A55" s="24">
        <v>38</v>
      </c>
      <c r="B55" s="25" t="s">
        <v>33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8" t="e">
        <f>VLOOKUP($B55,'part 01'!$D:$K, 8, 0)</f>
        <v>#N/A</v>
      </c>
    </row>
    <row r="56" spans="1:7" ht="18" customHeight="1">
      <c r="A56" s="24">
        <v>39</v>
      </c>
      <c r="B56" s="25" t="s">
        <v>39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8" t="e">
        <f>VLOOKUP($B56,'part 01'!$D:$K, 8, 0)</f>
        <v>#N/A</v>
      </c>
    </row>
    <row r="57" spans="1:7" ht="15" customHeight="1">
      <c r="A57" s="24">
        <v>40</v>
      </c>
      <c r="B57" s="25" t="s">
        <v>43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8" t="e">
        <f>VLOOKUP($B57,'part 01'!$D:$K, 8, 0)</f>
        <v>#N/A</v>
      </c>
    </row>
    <row r="58" spans="1:7" ht="15" customHeight="1">
      <c r="A58" s="22"/>
      <c r="B58" s="23" t="s">
        <v>102</v>
      </c>
      <c r="C58" s="22" t="e">
        <f>SUM(C59:C62)</f>
        <v>#N/A</v>
      </c>
      <c r="D58" s="22" t="e">
        <f>SUM(D59:D62)</f>
        <v>#N/A</v>
      </c>
      <c r="E58" s="22" t="e">
        <f>SUM(E59:E62)</f>
        <v>#N/A</v>
      </c>
      <c r="F58" s="22" t="e">
        <f>SUM(F59:F62)</f>
        <v>#N/A</v>
      </c>
    </row>
    <row r="59" spans="1:7" ht="15">
      <c r="A59" s="24">
        <v>41</v>
      </c>
      <c r="B59" s="25" t="s">
        <v>29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8" t="e">
        <f>VLOOKUP($B59,'part 01'!$D:$K, 8, 0)</f>
        <v>#N/A</v>
      </c>
    </row>
    <row r="60" spans="1:7" ht="15">
      <c r="A60" s="24">
        <v>42</v>
      </c>
      <c r="B60" s="25" t="s">
        <v>30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8" t="e">
        <f>VLOOKUP($B60,'part 01'!$D:$K, 8, 0)</f>
        <v>#N/A</v>
      </c>
    </row>
    <row r="61" spans="1:7" ht="15">
      <c r="A61" s="24">
        <v>43</v>
      </c>
      <c r="B61" s="25" t="s">
        <v>31</v>
      </c>
      <c r="C61" s="10" t="e">
        <f>VLOOKUP($B61,'part 06'!$D:$J, 3, 0)</f>
        <v>#N/A</v>
      </c>
      <c r="D61" s="10" t="e">
        <f>VLOOKUP($B61,'part 06'!$D:$J, 5, 0)</f>
        <v>#N/A</v>
      </c>
      <c r="E61" s="10" t="e">
        <f>VLOOKUP($B61,'part 06'!$D:$J, 6, 0)</f>
        <v>#N/A</v>
      </c>
      <c r="F61" s="10" t="e">
        <f>VLOOKUP($B61,'part 06'!$D:$J, 7, 0)</f>
        <v>#N/A</v>
      </c>
      <c r="G61" s="38" t="e">
        <f>VLOOKUP($B61,'part 01'!$D:$K, 8, 0)</f>
        <v>#N/A</v>
      </c>
    </row>
    <row r="62" spans="1:7" ht="15">
      <c r="A62" s="24">
        <v>44</v>
      </c>
      <c r="B62" s="25" t="s">
        <v>67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8" t="e">
        <f>VLOOKUP($B62,'part 01'!$D:$K, 8, 0)</f>
        <v>#N/A</v>
      </c>
    </row>
    <row r="63" spans="1:7" ht="15" customHeight="1">
      <c r="A63" s="22"/>
      <c r="B63" s="23" t="s">
        <v>103</v>
      </c>
      <c r="C63" s="22" t="e">
        <f>SUM(C64:C102)</f>
        <v>#N/A</v>
      </c>
      <c r="D63" s="22" t="e">
        <f>SUM(D64:D102)</f>
        <v>#N/A</v>
      </c>
      <c r="E63" s="22" t="e">
        <f>SUM(E64:E102)</f>
        <v>#N/A</v>
      </c>
      <c r="F63" s="22" t="e">
        <f>SUM(F64:F102)</f>
        <v>#N/A</v>
      </c>
    </row>
    <row r="64" spans="1:7" ht="15">
      <c r="A64" s="24">
        <v>45</v>
      </c>
      <c r="B64" s="53" t="s">
        <v>146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8" t="e">
        <f>VLOOKUP($B64,'part 01'!$D:$K, 8, 0)</f>
        <v>#N/A</v>
      </c>
    </row>
    <row r="65" spans="1:7" ht="30">
      <c r="A65" s="24">
        <v>46</v>
      </c>
      <c r="B65" s="53" t="s">
        <v>151</v>
      </c>
      <c r="C65" s="10" t="e">
        <f>VLOOKUP($B65,'part 06'!$D:$J, 3, 0)</f>
        <v>#N/A</v>
      </c>
      <c r="D65" s="10" t="e">
        <f>VLOOKUP($B65,'part 06'!$D:$J, 5, 0)</f>
        <v>#N/A</v>
      </c>
      <c r="E65" s="10" t="e">
        <f>VLOOKUP($B65,'part 06'!$D:$J, 6, 0)</f>
        <v>#N/A</v>
      </c>
      <c r="F65" s="10" t="e">
        <f>VLOOKUP($B65,'part 06'!$D:$J, 7, 0)</f>
        <v>#N/A</v>
      </c>
      <c r="G65" s="38" t="e">
        <f>VLOOKUP($B65,'part 01'!$D:$K, 8, 0)</f>
        <v>#N/A</v>
      </c>
    </row>
    <row r="66" spans="1:7" ht="15">
      <c r="A66" s="24">
        <v>47</v>
      </c>
      <c r="B66" s="53" t="s">
        <v>162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8" t="e">
        <f>VLOOKUP($B66,'part 01'!$D:$K, 8, 0)</f>
        <v>#N/A</v>
      </c>
    </row>
    <row r="67" spans="1:7" ht="15">
      <c r="A67" s="24">
        <v>48</v>
      </c>
      <c r="B67" s="53" t="s">
        <v>133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8" t="e">
        <f>VLOOKUP($B67,'part 01'!$D:$K, 8, 0)</f>
        <v>#N/A</v>
      </c>
    </row>
    <row r="68" spans="1:7" ht="30">
      <c r="A68" s="24">
        <v>49</v>
      </c>
      <c r="B68" s="53" t="s">
        <v>135</v>
      </c>
      <c r="C68" s="10" t="e">
        <f>VLOOKUP($B68,'part 06'!$D:$J, 3, 0)</f>
        <v>#N/A</v>
      </c>
      <c r="D68" s="10" t="e">
        <f>VLOOKUP($B68,'part 06'!$D:$J, 5, 0)</f>
        <v>#N/A</v>
      </c>
      <c r="E68" s="10" t="e">
        <f>VLOOKUP($B68,'part 06'!$D:$J, 6, 0)</f>
        <v>#N/A</v>
      </c>
      <c r="F68" s="10" t="e">
        <f>VLOOKUP($B68,'part 06'!$D:$J, 7, 0)</f>
        <v>#N/A</v>
      </c>
      <c r="G68" s="38" t="e">
        <f>VLOOKUP($B68,'part 01'!$D:$K, 8, 0)</f>
        <v>#N/A</v>
      </c>
    </row>
    <row r="69" spans="1:7" ht="15">
      <c r="A69" s="24">
        <v>50</v>
      </c>
      <c r="B69" s="53" t="s">
        <v>138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8" t="e">
        <f>VLOOKUP($B69,'part 01'!$D:$K, 8, 0)</f>
        <v>#N/A</v>
      </c>
    </row>
    <row r="70" spans="1:7" ht="15">
      <c r="A70" s="24">
        <v>51</v>
      </c>
      <c r="B70" s="53" t="s">
        <v>12</v>
      </c>
      <c r="C70" s="10" t="e">
        <f>VLOOKUP($B70,'part 06'!$D:$J, 3, 0)</f>
        <v>#N/A</v>
      </c>
      <c r="D70" s="10" t="e">
        <f>VLOOKUP($B70,'part 06'!$D:$J, 5, 0)</f>
        <v>#N/A</v>
      </c>
      <c r="E70" s="10" t="e">
        <f>VLOOKUP($B70,'part 06'!$D:$J, 6, 0)</f>
        <v>#N/A</v>
      </c>
      <c r="F70" s="10" t="e">
        <f>VLOOKUP($B70,'part 06'!$D:$J, 7, 0)</f>
        <v>#N/A</v>
      </c>
      <c r="G70" s="38" t="e">
        <f>VLOOKUP($B70,'part 01'!$D:$K, 8, 0)</f>
        <v>#N/A</v>
      </c>
    </row>
    <row r="71" spans="1:7" ht="15">
      <c r="A71" s="24">
        <v>52</v>
      </c>
      <c r="B71" s="53" t="s">
        <v>136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8" t="e">
        <f>VLOOKUP($B71,'part 01'!$D:$K, 8, 0)</f>
        <v>#N/A</v>
      </c>
    </row>
    <row r="72" spans="1:7" ht="15">
      <c r="A72" s="24">
        <v>53</v>
      </c>
      <c r="B72" s="30" t="s">
        <v>170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8" t="e">
        <f>VLOOKUP($B72,'part 01'!$D:$K, 8, 0)</f>
        <v>#N/A</v>
      </c>
    </row>
    <row r="73" spans="1:7" ht="30">
      <c r="A73" s="24">
        <v>54</v>
      </c>
      <c r="B73" s="53" t="s">
        <v>159</v>
      </c>
      <c r="C73" s="10" t="e">
        <f>VLOOKUP($B73,'part 06'!$D:$J, 3, 0)</f>
        <v>#N/A</v>
      </c>
      <c r="D73" s="10" t="e">
        <f>VLOOKUP($B73,'part 06'!$D:$J, 5, 0)</f>
        <v>#N/A</v>
      </c>
      <c r="E73" s="10" t="e">
        <f>VLOOKUP($B73,'part 06'!$D:$J, 6, 0)</f>
        <v>#N/A</v>
      </c>
      <c r="F73" s="10" t="e">
        <f>VLOOKUP($B73,'part 06'!$D:$J, 7, 0)</f>
        <v>#N/A</v>
      </c>
      <c r="G73" s="38" t="e">
        <f>VLOOKUP($B73,'part 01'!$D:$K, 8, 0)</f>
        <v>#N/A</v>
      </c>
    </row>
    <row r="74" spans="1:7" ht="15">
      <c r="A74" s="24">
        <v>55</v>
      </c>
      <c r="B74" s="53" t="s">
        <v>157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8" t="e">
        <f>VLOOKUP($B74,'part 01'!$D:$K, 8, 0)</f>
        <v>#N/A</v>
      </c>
    </row>
    <row r="75" spans="1:7" ht="30">
      <c r="A75" s="24">
        <v>56</v>
      </c>
      <c r="B75" s="53" t="s">
        <v>176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8" t="e">
        <f>VLOOKUP($B75,'part 01'!$D:$K, 8, 0)</f>
        <v>#N/A</v>
      </c>
    </row>
    <row r="76" spans="1:7" ht="30">
      <c r="A76" s="24">
        <v>57</v>
      </c>
      <c r="B76" s="53" t="s">
        <v>156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8" t="e">
        <f>VLOOKUP($B76,'part 01'!$D:$K, 8, 0)</f>
        <v>#N/A</v>
      </c>
    </row>
    <row r="77" spans="1:7" ht="15">
      <c r="A77" s="24">
        <v>58</v>
      </c>
      <c r="B77" s="53" t="s">
        <v>137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8" t="e">
        <f>VLOOKUP($B77,'part 01'!$D:$K, 8, 0)</f>
        <v>#N/A</v>
      </c>
    </row>
    <row r="78" spans="1:7" ht="15">
      <c r="A78" s="24">
        <v>59</v>
      </c>
      <c r="B78" s="53" t="s">
        <v>148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8" t="e">
        <f>VLOOKUP($B78,'part 01'!$D:$K, 8, 0)</f>
        <v>#N/A</v>
      </c>
    </row>
    <row r="79" spans="1:7" ht="30">
      <c r="A79" s="24">
        <v>60</v>
      </c>
      <c r="B79" s="53" t="s">
        <v>150</v>
      </c>
      <c r="C79" s="10" t="e">
        <f>VLOOKUP($B79,'part 06'!$D:$J, 3, 0)</f>
        <v>#N/A</v>
      </c>
      <c r="D79" s="10" t="e">
        <f>VLOOKUP($B79,'part 06'!$D:$J, 5, 0)</f>
        <v>#N/A</v>
      </c>
      <c r="E79" s="10" t="e">
        <f>VLOOKUP($B79,'part 06'!$D:$J, 6, 0)</f>
        <v>#N/A</v>
      </c>
      <c r="F79" s="10" t="e">
        <f>VLOOKUP($B79,'part 06'!$D:$J, 7, 0)</f>
        <v>#N/A</v>
      </c>
      <c r="G79" s="38" t="e">
        <f>VLOOKUP($B79,'part 01'!$D:$K, 8, 0)</f>
        <v>#N/A</v>
      </c>
    </row>
    <row r="80" spans="1:7" ht="30">
      <c r="A80" s="24">
        <v>61</v>
      </c>
      <c r="B80" s="53" t="s">
        <v>153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8" t="e">
        <f>VLOOKUP($B80,'part 01'!$D:$K, 8, 0)</f>
        <v>#N/A</v>
      </c>
    </row>
    <row r="81" spans="1:7" ht="30">
      <c r="A81" s="24">
        <v>62</v>
      </c>
      <c r="B81" s="53" t="s">
        <v>154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8" t="e">
        <f>VLOOKUP($B81,'part 01'!$D:$K, 8, 0)</f>
        <v>#N/A</v>
      </c>
    </row>
    <row r="82" spans="1:7" ht="30">
      <c r="A82" s="24">
        <v>63</v>
      </c>
      <c r="B82" s="53" t="s">
        <v>76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8" t="e">
        <f>VLOOKUP($B82,'part 01'!$D:$K, 8, 0)</f>
        <v>#N/A</v>
      </c>
    </row>
    <row r="83" spans="1:7" ht="15">
      <c r="A83" s="24">
        <v>64</v>
      </c>
      <c r="B83" s="53" t="s">
        <v>14</v>
      </c>
      <c r="C83" s="10" t="e">
        <f>VLOOKUP($B83,'part 06'!$D:$J, 3, 0)</f>
        <v>#N/A</v>
      </c>
      <c r="D83" s="10" t="e">
        <f>VLOOKUP($B83,'part 06'!$D:$J, 5, 0)</f>
        <v>#N/A</v>
      </c>
      <c r="E83" s="10" t="e">
        <f>VLOOKUP($B83,'part 06'!$D:$J, 6, 0)</f>
        <v>#N/A</v>
      </c>
      <c r="F83" s="10" t="e">
        <f>VLOOKUP($B83,'part 06'!$D:$J, 7, 0)</f>
        <v>#N/A</v>
      </c>
      <c r="G83" s="38" t="e">
        <f>VLOOKUP($B83,'part 01'!$D:$K, 8, 0)</f>
        <v>#N/A</v>
      </c>
    </row>
    <row r="84" spans="1:7" ht="15">
      <c r="A84" s="24">
        <v>65</v>
      </c>
      <c r="B84" s="53" t="s">
        <v>131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8" t="e">
        <f>VLOOKUP($B84,'part 01'!$D:$K, 8, 0)</f>
        <v>#N/A</v>
      </c>
    </row>
    <row r="85" spans="1:7" ht="30">
      <c r="A85" s="24">
        <v>66</v>
      </c>
      <c r="B85" s="53" t="s">
        <v>144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8" t="e">
        <f>VLOOKUP($B85,'part 01'!$D:$K, 8, 0)</f>
        <v>#N/A</v>
      </c>
    </row>
    <row r="86" spans="1:7" ht="30">
      <c r="A86" s="24">
        <v>67</v>
      </c>
      <c r="B86" s="53" t="s">
        <v>155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8" t="e">
        <f>VLOOKUP($B86,'part 01'!$D:$K, 8, 0)</f>
        <v>#N/A</v>
      </c>
    </row>
    <row r="87" spans="1:7" ht="15">
      <c r="A87" s="24">
        <v>68</v>
      </c>
      <c r="B87" s="53" t="s">
        <v>62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8" t="e">
        <f>VLOOKUP($B87,'part 01'!$D:$K, 8, 0)</f>
        <v>#N/A</v>
      </c>
    </row>
    <row r="88" spans="1:7" ht="15">
      <c r="A88" s="24">
        <v>69</v>
      </c>
      <c r="B88" s="53" t="s">
        <v>64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8" t="e">
        <f>VLOOKUP($B88,'part 01'!$D:$K, 8, 0)</f>
        <v>#N/A</v>
      </c>
    </row>
    <row r="89" spans="1:7" ht="30">
      <c r="A89" s="24">
        <v>70</v>
      </c>
      <c r="B89" s="53" t="s">
        <v>163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8" t="e">
        <f>VLOOKUP($B89,'part 01'!$D:$K, 8, 0)</f>
        <v>#N/A</v>
      </c>
    </row>
    <row r="90" spans="1:7" ht="30">
      <c r="A90" s="24">
        <v>71</v>
      </c>
      <c r="B90" s="53" t="s">
        <v>81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8" t="e">
        <f>VLOOKUP($B90,'part 01'!$D:$K, 8, 0)</f>
        <v>#N/A</v>
      </c>
    </row>
    <row r="91" spans="1:7" ht="15">
      <c r="A91" s="24">
        <v>72</v>
      </c>
      <c r="B91" s="53" t="s">
        <v>61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8" t="e">
        <f>VLOOKUP($B91,'part 01'!$D:$K, 8, 0)</f>
        <v>#N/A</v>
      </c>
    </row>
    <row r="92" spans="1:7" ht="45">
      <c r="A92" s="24">
        <v>73</v>
      </c>
      <c r="B92" s="53" t="s">
        <v>83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8" t="e">
        <f>VLOOKUP($B92,'part 01'!$D:$K, 8, 0)</f>
        <v>#N/A</v>
      </c>
    </row>
    <row r="93" spans="1:7" ht="30">
      <c r="A93" s="24">
        <v>74</v>
      </c>
      <c r="B93" s="53" t="s">
        <v>74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8" t="e">
        <f>VLOOKUP($B93,'part 01'!$D:$K, 8, 0)</f>
        <v>#N/A</v>
      </c>
    </row>
    <row r="94" spans="1:7" ht="15">
      <c r="A94" s="24">
        <v>75</v>
      </c>
      <c r="B94" s="30" t="s">
        <v>171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8" t="e">
        <f>VLOOKUP($B94,'part 01'!$D:$K, 8, 0)</f>
        <v>#N/A</v>
      </c>
    </row>
    <row r="95" spans="1:7" ht="15">
      <c r="A95" s="24">
        <v>76</v>
      </c>
      <c r="B95" s="53" t="s">
        <v>183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8" t="e">
        <f>VLOOKUP($B95,'part 01'!$D:$K, 8, 0)</f>
        <v>#N/A</v>
      </c>
    </row>
    <row r="96" spans="1:7" ht="30">
      <c r="A96" s="24">
        <v>77</v>
      </c>
      <c r="B96" s="53" t="s">
        <v>184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8" t="e">
        <f>VLOOKUP($B96,'part 01'!$D:$K, 8, 0)</f>
        <v>#N/A</v>
      </c>
    </row>
    <row r="97" spans="1:7" ht="15">
      <c r="A97" s="24">
        <v>78</v>
      </c>
      <c r="B97" s="53" t="s">
        <v>181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8" t="e">
        <f>VLOOKUP($B97,'part 01'!$D:$K, 8, 0)</f>
        <v>#N/A</v>
      </c>
    </row>
    <row r="98" spans="1:7" ht="15">
      <c r="A98" s="24">
        <v>79</v>
      </c>
      <c r="B98" s="53" t="s">
        <v>182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8" t="e">
        <f>VLOOKUP($B98,'part 01'!$D:$K, 8, 0)</f>
        <v>#N/A</v>
      </c>
    </row>
    <row r="99" spans="1:7" ht="15">
      <c r="A99" s="24">
        <v>80</v>
      </c>
      <c r="B99" s="53" t="s">
        <v>8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8" t="e">
        <f>VLOOKUP($B99,'part 01'!$D:$K, 8, 0)</f>
        <v>#N/A</v>
      </c>
    </row>
    <row r="100" spans="1:7" ht="15">
      <c r="A100" s="24">
        <v>81</v>
      </c>
      <c r="B100" s="53" t="s">
        <v>9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8" t="e">
        <f>VLOOKUP($B100,'part 01'!$D:$K, 8, 0)</f>
        <v>#N/A</v>
      </c>
    </row>
    <row r="101" spans="1:7" ht="15">
      <c r="A101" s="24">
        <v>82</v>
      </c>
      <c r="B101" s="53" t="s">
        <v>10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8" t="e">
        <f>VLOOKUP($B101,'part 01'!$D:$K, 8, 0)</f>
        <v>#N/A</v>
      </c>
    </row>
    <row r="102" spans="1:7" ht="15">
      <c r="A102" s="24">
        <v>83</v>
      </c>
      <c r="B102" s="53" t="s">
        <v>161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8" t="e">
        <f>VLOOKUP($B102,'part 01'!$D:$K, 8, 0)</f>
        <v>#N/A</v>
      </c>
    </row>
  </sheetData>
  <autoFilter ref="A2:G2"/>
  <conditionalFormatting sqref="B72">
    <cfRule type="duplicateValues" dxfId="250" priority="3"/>
    <cfRule type="duplicateValues" dxfId="249" priority="4"/>
  </conditionalFormatting>
  <conditionalFormatting sqref="B94">
    <cfRule type="duplicateValues" dxfId="248" priority="1"/>
    <cfRule type="duplicateValues" dxfId="247" priority="2"/>
  </conditionalFormatting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133"/>
  <sheetViews>
    <sheetView workbookViewId="0">
      <selection activeCell="D83" sqref="D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  <c r="G133" s="38" t="e">
        <f>VLOOKUP($B133,'part 01'!$D:$K, 8, 0)</f>
        <v>#N/A</v>
      </c>
    </row>
  </sheetData>
  <autoFilter ref="A2:G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7"/>
    </row>
  </sheetData>
  <conditionalFormatting sqref="D3">
    <cfRule type="duplicateValues" dxfId="256" priority="1"/>
    <cfRule type="duplicateValues" dxfId="255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AB141"/>
  <sheetViews>
    <sheetView tabSelected="1" zoomScale="80" zoomScaleNormal="80" workbookViewId="0">
      <selection activeCell="AE142" sqref="AE142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6" customWidth="1"/>
    <col min="4" max="4" width="13.140625" style="41" customWidth="1"/>
    <col min="5" max="5" width="12.140625" style="36" customWidth="1"/>
    <col min="6" max="6" width="13.140625" style="36" customWidth="1"/>
    <col min="7" max="7" width="13.140625" style="41" customWidth="1"/>
    <col min="8" max="8" width="12.140625" style="36" customWidth="1"/>
    <col min="9" max="9" width="13.140625" style="36" customWidth="1"/>
    <col min="10" max="10" width="13.140625" style="41" customWidth="1"/>
    <col min="11" max="11" width="12.140625" style="36" customWidth="1"/>
    <col min="12" max="12" width="13.140625" style="36" customWidth="1"/>
    <col min="13" max="13" width="13.140625" style="41" customWidth="1"/>
    <col min="14" max="14" width="12.140625" style="36" customWidth="1"/>
    <col min="15" max="15" width="13.140625" style="36" customWidth="1"/>
    <col min="16" max="16" width="13.140625" style="41" customWidth="1"/>
    <col min="17" max="17" width="12.140625" style="36" customWidth="1"/>
    <col min="18" max="19" width="13.140625" customWidth="1"/>
    <col min="20" max="20" width="12.140625" customWidth="1"/>
    <col min="21" max="21" width="13.140625" hidden="1" customWidth="1"/>
    <col min="22" max="22" width="12.140625" hidden="1" customWidth="1"/>
    <col min="23" max="23" width="13.140625" hidden="1" customWidth="1"/>
    <col min="24" max="24" width="12.140625" hidden="1" customWidth="1"/>
    <col min="25" max="25" width="13.140625" hidden="1" customWidth="1"/>
    <col min="26" max="26" width="12.140625" hidden="1" customWidth="1"/>
    <col min="27" max="27" width="13.140625" hidden="1" customWidth="1"/>
    <col min="28" max="28" width="12.140625" hidden="1" customWidth="1"/>
    <col min="31" max="31" width="10.140625" bestFit="1" customWidth="1"/>
  </cols>
  <sheetData>
    <row r="1" spans="1:28" ht="20.25" customHeight="1">
      <c r="A1" s="58" t="s">
        <v>0</v>
      </c>
      <c r="B1" s="60" t="s">
        <v>1</v>
      </c>
      <c r="C1" s="55" t="s">
        <v>106</v>
      </c>
      <c r="D1" s="57"/>
      <c r="E1" s="56"/>
      <c r="F1" s="55" t="s">
        <v>107</v>
      </c>
      <c r="G1" s="57"/>
      <c r="H1" s="56"/>
      <c r="I1" s="55" t="s">
        <v>108</v>
      </c>
      <c r="J1" s="57"/>
      <c r="K1" s="56"/>
      <c r="L1" s="55" t="s">
        <v>109</v>
      </c>
      <c r="M1" s="57"/>
      <c r="N1" s="56"/>
      <c r="O1" s="55" t="s">
        <v>110</v>
      </c>
      <c r="P1" s="57"/>
      <c r="Q1" s="56"/>
      <c r="R1" s="55" t="s">
        <v>111</v>
      </c>
      <c r="S1" s="57"/>
      <c r="T1" s="56"/>
      <c r="U1" s="55" t="s">
        <v>112</v>
      </c>
      <c r="V1" s="56"/>
      <c r="W1" s="55" t="s">
        <v>113</v>
      </c>
      <c r="X1" s="56"/>
      <c r="Y1" s="55" t="s">
        <v>114</v>
      </c>
      <c r="Z1" s="56"/>
      <c r="AA1" s="55" t="s">
        <v>115</v>
      </c>
      <c r="AB1" s="56"/>
    </row>
    <row r="2" spans="1:28">
      <c r="A2" s="59"/>
      <c r="B2" s="61"/>
      <c r="C2" s="31" t="s">
        <v>104</v>
      </c>
      <c r="D2" s="39" t="s">
        <v>173</v>
      </c>
      <c r="E2" s="32" t="s">
        <v>105</v>
      </c>
      <c r="F2" s="31" t="s">
        <v>104</v>
      </c>
      <c r="G2" s="39" t="s">
        <v>173</v>
      </c>
      <c r="H2" s="32" t="s">
        <v>105</v>
      </c>
      <c r="I2" s="31" t="s">
        <v>104</v>
      </c>
      <c r="J2" s="39" t="s">
        <v>173</v>
      </c>
      <c r="K2" s="32" t="s">
        <v>105</v>
      </c>
      <c r="L2" s="31" t="s">
        <v>104</v>
      </c>
      <c r="M2" s="39" t="s">
        <v>173</v>
      </c>
      <c r="N2" s="32" t="s">
        <v>105</v>
      </c>
      <c r="O2" s="31" t="s">
        <v>104</v>
      </c>
      <c r="P2" s="39" t="s">
        <v>173</v>
      </c>
      <c r="Q2" s="32" t="s">
        <v>105</v>
      </c>
      <c r="R2" s="31" t="s">
        <v>104</v>
      </c>
      <c r="S2" s="39" t="s">
        <v>173</v>
      </c>
      <c r="T2" s="32" t="s">
        <v>105</v>
      </c>
      <c r="U2" s="31" t="s">
        <v>104</v>
      </c>
      <c r="V2" s="32" t="s">
        <v>105</v>
      </c>
      <c r="W2" s="31" t="s">
        <v>104</v>
      </c>
      <c r="X2" s="32" t="s">
        <v>105</v>
      </c>
      <c r="Y2" s="31" t="s">
        <v>104</v>
      </c>
      <c r="Z2" s="32" t="s">
        <v>105</v>
      </c>
      <c r="AA2" s="31" t="s">
        <v>104</v>
      </c>
      <c r="AB2" s="32" t="s">
        <v>105</v>
      </c>
    </row>
    <row r="3" spans="1:28" ht="15">
      <c r="A3" s="13">
        <v>1</v>
      </c>
      <c r="B3" s="28" t="s">
        <v>24</v>
      </c>
      <c r="C3" s="35" t="e">
        <f ca="1">IF(VLOOKUP($B3, 'part 01'!$D:$K, 8, 0) &lt;&gt; TODAY(),"должник","сдал")</f>
        <v>#N/A</v>
      </c>
      <c r="D3" s="40" t="e">
        <f ca="1">IF(VLOOKUP($B3, 'part 01'!$D:$K, 8, 0) &lt;&gt; TODAY(),VLOOKUP($B3, 'part 01'!$D:$K, 8, 0),"")</f>
        <v>#N/A</v>
      </c>
      <c r="E3" s="35" t="e">
        <f>VLOOKUP($B3, 'part 01'!$D:$J, 4, 0)-VLOOKUP($B3, 'part 01'!$D:$J, 5, 0)-VLOOKUP($B3, 'part 01'!$D:$J, 6, 0)</f>
        <v>#N/A</v>
      </c>
      <c r="F3" s="35" t="e">
        <f ca="1">IF(VLOOKUP($B3, 'part 02'!$D:$K, 8, 0) &lt;&gt; TODAY(),"должник","сдал")</f>
        <v>#N/A</v>
      </c>
      <c r="G3" s="40" t="e">
        <f ca="1">IF(VLOOKUP($B3, 'part 02'!$D:$K, 8, 0) &lt;&gt; TODAY(),VLOOKUP($B3, 'part 02'!$D:$K, 8, 0),"")</f>
        <v>#N/A</v>
      </c>
      <c r="H3" s="35" t="e">
        <f>VLOOKUP($B3, 'part 02'!$D:$J, 4, 0)-VLOOKUP($B3, 'part 02'!$D:$J, 5, 0)-VLOOKUP($B3, 'part 02'!$D:$J, 6, 0)</f>
        <v>#N/A</v>
      </c>
      <c r="I3" s="35" t="e">
        <f ca="1">IF(VLOOKUP($B3, 'part 03'!$D:$K, 8, 0) &lt;&gt; TODAY(),"должник","сдал")</f>
        <v>#N/A</v>
      </c>
      <c r="J3" s="40" t="e">
        <f ca="1">IF(VLOOKUP($B3, 'part 03'!$D:$K, 8, 0) &lt;&gt; TODAY(),VLOOKUP($B3, 'part 03'!$D:$K, 8, 0),"")</f>
        <v>#N/A</v>
      </c>
      <c r="K3" s="35" t="e">
        <f>VLOOKUP($B3, 'part 03'!$D:$J, 4, 0)-VLOOKUP($B3, 'part 03'!$D:$J, 5, 0)-VLOOKUP($B3, 'part 03'!$D:$J, 6, 0)</f>
        <v>#N/A</v>
      </c>
      <c r="L3" s="35" t="e">
        <f ca="1">IF(VLOOKUP($B3, 'part 04'!$D:$K, 8, 0) &lt;&gt; TODAY(),"должник","сдал")</f>
        <v>#N/A</v>
      </c>
      <c r="M3" s="40" t="e">
        <f ca="1">IF(VLOOKUP($B3, 'part 04'!$D:$K, 8, 0) &lt;&gt; TODAY(),VLOOKUP($B3, 'part 04'!$D:$K, 8, 0),"")</f>
        <v>#N/A</v>
      </c>
      <c r="N3" s="35" t="e">
        <f>VLOOKUP($B3, 'part 04'!$D:$J, 4, 0)-VLOOKUP($B3, 'part 04'!$D:$J, 5, 0)-VLOOKUP($B3, 'part 04'!$D:$J, 6, 0)</f>
        <v>#N/A</v>
      </c>
      <c r="O3" s="34" t="s">
        <v>169</v>
      </c>
      <c r="P3" s="42" t="s">
        <v>169</v>
      </c>
      <c r="Q3" s="34" t="s">
        <v>169</v>
      </c>
      <c r="R3" s="35" t="e">
        <f ca="1">IF(VLOOKUP($B3, 'part 06'!$D:$K, 8, 0) &lt;&gt; TODAY(),"должник","сдал")</f>
        <v>#N/A</v>
      </c>
      <c r="S3" s="40" t="e">
        <f ca="1">IF(VLOOKUP($B3, 'part 06'!$D:$K, 8, 0) &lt;&gt; TODAY(),VLOOKUP($B3, 'part 06'!$D:$K, 8, 0),"")</f>
        <v>#N/A</v>
      </c>
      <c r="T3" s="35" t="e">
        <f>VLOOKUP($B3, 'part 06'!$D:$J, 4, 0)-VLOOKUP($B3, 'part 06'!$D:$J, 5, 0)-VLOOKUP($B3, 'part 06'!$D:$J, 6, 0)</f>
        <v>#N/A</v>
      </c>
      <c r="U3" s="33" t="e">
        <f ca="1">IF(VLOOKUP($B3, 'part 07'!$D:$K, 8, 0) &lt;&gt; TODAY(),"должник","сдал")</f>
        <v>#N/A</v>
      </c>
      <c r="V3" s="33" t="e">
        <f>VLOOKUP($B3, 'part 07'!$D:$J, 4, 0)-VLOOKUP($B3, 'part 07'!$D:$J, 5, 0)-VLOOKUP($B3, 'part 07'!$D:$J, 6, 0)</f>
        <v>#N/A</v>
      </c>
      <c r="W3" s="33" t="e">
        <f ca="1">IF(VLOOKUP($B3, 'part 08'!$D:$K, 8, 0) &lt;&gt; TODAY(),"должник","сдал")</f>
        <v>#N/A</v>
      </c>
      <c r="X3" s="33" t="e">
        <f>VLOOKUP($B3, 'part 08'!$D:$J, 4, 0)-VLOOKUP($B3, 'part 08'!$D:$J, 5, 0)-VLOOKUP($B3, 'part 08'!$D:$J, 6, 0)</f>
        <v>#N/A</v>
      </c>
      <c r="Y3" s="33" t="e">
        <f ca="1">IF(VLOOKUP($B3, 'part 09'!$D:$K, 8, 0) &lt;&gt; TODAY(),"должник","сдал")</f>
        <v>#N/A</v>
      </c>
      <c r="Z3" s="33" t="e">
        <f>VLOOKUP($B3, 'part 09'!$D:$J, 4, 0)-VLOOKUP($B3, 'part 09'!$D:$J, 5, 0)-VLOOKUP($B3, 'part 09'!$D:$J, 6, 0)</f>
        <v>#N/A</v>
      </c>
      <c r="AA3" s="33" t="e">
        <f ca="1">IF(VLOOKUP($B3, 'part 10'!$D:$K, 8, 0) &lt;&gt; TODAY(),"должник","сдал")</f>
        <v>#N/A</v>
      </c>
      <c r="AB3" s="33" t="e">
        <f>VLOOKUP($B3, 'part 10'!$D:$J, 4, 0)-VLOOKUP($B3, 'part 10'!$D:$J, 5, 0)-VLOOKUP($B3, 'part 10'!$D:$J, 6, 0)</f>
        <v>#N/A</v>
      </c>
    </row>
    <row r="4" spans="1:28" ht="15">
      <c r="A4" s="13">
        <v>2</v>
      </c>
      <c r="B4" s="28" t="s">
        <v>25</v>
      </c>
      <c r="C4" s="35" t="e">
        <f ca="1">IF(VLOOKUP($B4, 'part 01'!$D:$K, 8, 0) &lt;&gt; TODAY(),"должник","сдал")</f>
        <v>#N/A</v>
      </c>
      <c r="D4" s="40" t="e">
        <f ca="1">IF(VLOOKUP($B4, 'part 01'!$D:$K, 8, 0) &lt;&gt; TODAY(),VLOOKUP($B4, 'part 01'!$D:$K, 8, 0),"")</f>
        <v>#N/A</v>
      </c>
      <c r="E4" s="35" t="e">
        <f>VLOOKUP($B4, 'part 01'!$D:$J, 4, 0)-VLOOKUP($B4, 'part 01'!$D:$J, 5, 0)-VLOOKUP($B4, 'part 01'!$D:$J, 6, 0)</f>
        <v>#N/A</v>
      </c>
      <c r="F4" s="35" t="e">
        <f ca="1">IF(VLOOKUP($B4, 'part 02'!$D:$K, 8, 0) &lt;&gt; TODAY(),"должник","сдал")</f>
        <v>#N/A</v>
      </c>
      <c r="G4" s="40" t="e">
        <f ca="1">IF(VLOOKUP($B4, 'part 02'!$D:$K, 8, 0) &lt;&gt; TODAY(),VLOOKUP($B4, 'part 02'!$D:$K, 8, 0),"")</f>
        <v>#N/A</v>
      </c>
      <c r="H4" s="35" t="e">
        <f>VLOOKUP($B4, 'part 02'!$D:$J, 4, 0)-VLOOKUP($B4, 'part 02'!$D:$J, 5, 0)-VLOOKUP($B4, 'part 02'!$D:$J, 6, 0)</f>
        <v>#N/A</v>
      </c>
      <c r="I4" s="35" t="e">
        <f ca="1">IF(VLOOKUP($B4, 'part 03'!$D:$K, 8, 0) &lt;&gt; TODAY(),"должник","сдал")</f>
        <v>#N/A</v>
      </c>
      <c r="J4" s="40" t="e">
        <f ca="1">IF(VLOOKUP($B4, 'part 03'!$D:$K, 8, 0) &lt;&gt; TODAY(),VLOOKUP($B4, 'part 03'!$D:$K, 8, 0),"")</f>
        <v>#N/A</v>
      </c>
      <c r="K4" s="35" t="e">
        <f>VLOOKUP($B4, 'part 03'!$D:$J, 4, 0)-VLOOKUP($B4, 'part 03'!$D:$J, 5, 0)-VLOOKUP($B4, 'part 03'!$D:$J, 6, 0)</f>
        <v>#N/A</v>
      </c>
      <c r="L4" s="35" t="e">
        <f ca="1">IF(VLOOKUP($B4, 'part 04'!$D:$K, 8, 0) &lt;&gt; TODAY(),"должник","сдал")</f>
        <v>#N/A</v>
      </c>
      <c r="M4" s="40" t="e">
        <f ca="1">IF(VLOOKUP($B4, 'part 04'!$D:$K, 8, 0) &lt;&gt; TODAY(),VLOOKUP($B4, 'part 04'!$D:$K, 8, 0),"")</f>
        <v>#N/A</v>
      </c>
      <c r="N4" s="35" t="e">
        <f>VLOOKUP($B4, 'part 04'!$D:$J, 4, 0)-VLOOKUP($B4, 'part 04'!$D:$J, 5, 0)-VLOOKUP($B4, 'part 04'!$D:$J, 6, 0)</f>
        <v>#N/A</v>
      </c>
      <c r="O4" s="34" t="s">
        <v>169</v>
      </c>
      <c r="P4" s="42" t="s">
        <v>169</v>
      </c>
      <c r="Q4" s="34" t="s">
        <v>169</v>
      </c>
      <c r="R4" s="35" t="e">
        <f ca="1">IF(VLOOKUP($B4, 'part 06'!$D:$K, 8, 0) &lt;&gt; TODAY(),"должник","сдал")</f>
        <v>#N/A</v>
      </c>
      <c r="S4" s="40" t="e">
        <f ca="1">IF(VLOOKUP($B4, 'part 06'!$D:$K, 8, 0) &lt;&gt; TODAY(),VLOOKUP($B4, 'part 06'!$D:$K, 8, 0),"")</f>
        <v>#N/A</v>
      </c>
      <c r="T4" s="35" t="e">
        <f>VLOOKUP($B4, 'part 06'!$D:$J, 4, 0)-VLOOKUP($B4, 'part 06'!$D:$J, 5, 0)-VLOOKUP($B4, 'part 06'!$D:$J, 6, 0)</f>
        <v>#N/A</v>
      </c>
      <c r="U4" s="33" t="e">
        <f ca="1">IF(VLOOKUP($B4, 'part 07'!$D:$K, 8, 0) &lt;&gt; TODAY(),"должник","сдал")</f>
        <v>#N/A</v>
      </c>
      <c r="V4" s="33" t="e">
        <f>VLOOKUP($B4, 'part 07'!$D:$J, 4, 0)-VLOOKUP($B4, 'part 07'!$D:$J, 5, 0)-VLOOKUP($B4, 'part 07'!$D:$J, 6, 0)</f>
        <v>#N/A</v>
      </c>
      <c r="W4" s="33" t="e">
        <f ca="1">IF(VLOOKUP($B4, 'part 08'!$D:$K, 8, 0) &lt;&gt; TODAY(),"должник","сдал")</f>
        <v>#N/A</v>
      </c>
      <c r="X4" s="33" t="e">
        <f>VLOOKUP($B4, 'part 08'!$D:$J, 4, 0)-VLOOKUP($B4, 'part 08'!$D:$J, 5, 0)-VLOOKUP($B4, 'part 08'!$D:$J, 6, 0)</f>
        <v>#N/A</v>
      </c>
      <c r="Y4" s="33" t="e">
        <f ca="1">IF(VLOOKUP($B4, 'part 09'!$D:$K, 8, 0) &lt;&gt; TODAY(),"должник","сдал")</f>
        <v>#N/A</v>
      </c>
      <c r="Z4" s="33" t="e">
        <f>VLOOKUP($B4, 'part 09'!$D:$J, 4, 0)-VLOOKUP($B4, 'part 09'!$D:$J, 5, 0)-VLOOKUP($B4, 'part 09'!$D:$J, 6, 0)</f>
        <v>#N/A</v>
      </c>
      <c r="AA4" s="33" t="e">
        <f ca="1">IF(VLOOKUP($B4, 'part 10'!$D:$K, 8, 0) &lt;&gt; TODAY(),"должник","сдал")</f>
        <v>#N/A</v>
      </c>
      <c r="AB4" s="33" t="e">
        <f>VLOOKUP($B4, 'part 10'!$D:$J, 4, 0)-VLOOKUP($B4, 'part 10'!$D:$J, 5, 0)-VLOOKUP($B4, 'part 10'!$D:$J, 6, 0)</f>
        <v>#N/A</v>
      </c>
    </row>
    <row r="5" spans="1:28" ht="15">
      <c r="A5" s="13">
        <v>3</v>
      </c>
      <c r="B5" s="28" t="s">
        <v>26</v>
      </c>
      <c r="C5" s="35" t="e">
        <f ca="1">IF(VLOOKUP($B5, 'part 01'!$D:$K, 8, 0) &lt;&gt; TODAY(),"должник","сдал")</f>
        <v>#N/A</v>
      </c>
      <c r="D5" s="40" t="e">
        <f ca="1">IF(VLOOKUP($B5, 'part 01'!$D:$K, 8, 0) &lt;&gt; TODAY(),VLOOKUP($B5, 'part 01'!$D:$K, 8, 0),"")</f>
        <v>#N/A</v>
      </c>
      <c r="E5" s="35" t="e">
        <f>VLOOKUP($B5, 'part 01'!$D:$J, 4, 0)-VLOOKUP($B5, 'part 01'!$D:$J, 5, 0)-VLOOKUP($B5, 'part 01'!$D:$J, 6, 0)</f>
        <v>#N/A</v>
      </c>
      <c r="F5" s="34" t="s">
        <v>169</v>
      </c>
      <c r="G5" s="42" t="s">
        <v>169</v>
      </c>
      <c r="H5" s="34" t="s">
        <v>169</v>
      </c>
      <c r="I5" s="34" t="s">
        <v>169</v>
      </c>
      <c r="J5" s="42" t="s">
        <v>169</v>
      </c>
      <c r="K5" s="34" t="s">
        <v>169</v>
      </c>
      <c r="L5" s="34" t="s">
        <v>169</v>
      </c>
      <c r="M5" s="42" t="s">
        <v>169</v>
      </c>
      <c r="N5" s="34" t="s">
        <v>169</v>
      </c>
      <c r="O5" s="35" t="e">
        <f ca="1">IF(VLOOKUP($B5, 'part 05'!$D:$K, 8, 0) &lt;&gt; TODAY(),"должник","сдал")</f>
        <v>#N/A</v>
      </c>
      <c r="P5" s="40" t="e">
        <f ca="1">IF(VLOOKUP($B5, 'part 05'!$D:$K, 8, 0) &lt;&gt; TODAY(),VLOOKUP($B5, 'part 05'!$D:$K, 8, 0),"")</f>
        <v>#N/A</v>
      </c>
      <c r="Q5" s="35" t="e">
        <f>VLOOKUP($B5, 'part 05'!$D:$J, 4, 0)-VLOOKUP($B5, 'part 05'!$D:$J, 5, 0)-VLOOKUP($B5, 'part 05'!$D:$J, 6, 0)</f>
        <v>#N/A</v>
      </c>
      <c r="R5" s="35" t="e">
        <f ca="1">IF(VLOOKUP($B5, 'part 06'!$D:$K, 8, 0) &lt;&gt; TODAY(),"должник","сдал")</f>
        <v>#N/A</v>
      </c>
      <c r="S5" s="40" t="e">
        <f ca="1">IF(VLOOKUP($B5, 'part 06'!$D:$K, 8, 0) &lt;&gt; TODAY(),VLOOKUP($B5, 'part 06'!$D:$K, 8, 0),"")</f>
        <v>#N/A</v>
      </c>
      <c r="T5" s="35" t="e">
        <f>VLOOKUP($B5, 'part 06'!$D:$J, 4, 0)-VLOOKUP($B5, 'part 06'!$D:$J, 5, 0)-VLOOKUP($B5, 'part 06'!$D:$J, 6, 0)</f>
        <v>#N/A</v>
      </c>
      <c r="U5" s="34" t="s">
        <v>169</v>
      </c>
      <c r="V5" s="34" t="s">
        <v>169</v>
      </c>
      <c r="W5" s="34" t="s">
        <v>169</v>
      </c>
      <c r="X5" s="34" t="s">
        <v>169</v>
      </c>
      <c r="Y5" s="34" t="s">
        <v>169</v>
      </c>
      <c r="Z5" s="34" t="s">
        <v>169</v>
      </c>
      <c r="AA5" s="34" t="s">
        <v>169</v>
      </c>
      <c r="AB5" s="34" t="s">
        <v>169</v>
      </c>
    </row>
    <row r="6" spans="1:28" ht="15">
      <c r="A6" s="13">
        <v>4</v>
      </c>
      <c r="B6" s="28" t="s">
        <v>15</v>
      </c>
      <c r="C6" s="35" t="e">
        <f ca="1">IF(VLOOKUP($B6, 'part 01'!$D:$K, 8, 0) &lt;&gt; TODAY(),"должник","сдал")</f>
        <v>#N/A</v>
      </c>
      <c r="D6" s="40" t="e">
        <f ca="1">IF(VLOOKUP($B6, 'part 01'!$D:$K, 8, 0) &lt;&gt; TODAY(),VLOOKUP($B6, 'part 01'!$D:$K, 8, 0),"")</f>
        <v>#N/A</v>
      </c>
      <c r="E6" s="35" t="e">
        <f>VLOOKUP($B6, 'part 01'!$D:$J, 4, 0)-VLOOKUP($B6, 'part 01'!$D:$J, 5, 0)-VLOOKUP($B6, 'part 01'!$D:$J, 6, 0)</f>
        <v>#N/A</v>
      </c>
      <c r="F6" s="34" t="s">
        <v>169</v>
      </c>
      <c r="G6" s="42" t="s">
        <v>169</v>
      </c>
      <c r="H6" s="34" t="s">
        <v>169</v>
      </c>
      <c r="I6" s="34" t="s">
        <v>169</v>
      </c>
      <c r="J6" s="42" t="s">
        <v>169</v>
      </c>
      <c r="K6" s="34" t="s">
        <v>169</v>
      </c>
      <c r="L6" s="34" t="s">
        <v>169</v>
      </c>
      <c r="M6" s="42" t="s">
        <v>169</v>
      </c>
      <c r="N6" s="34" t="s">
        <v>169</v>
      </c>
      <c r="O6" s="34" t="s">
        <v>169</v>
      </c>
      <c r="P6" s="42" t="s">
        <v>169</v>
      </c>
      <c r="Q6" s="34" t="s">
        <v>169</v>
      </c>
      <c r="R6" s="35" t="e">
        <f ca="1">IF(VLOOKUP($B6, 'part 06'!$D:$K, 8, 0) &lt;&gt; TODAY(),"должник","сдал")</f>
        <v>#N/A</v>
      </c>
      <c r="S6" s="40" t="e">
        <f ca="1">IF(VLOOKUP($B6, 'part 06'!$D:$K, 8, 0) &lt;&gt; TODAY(),VLOOKUP($B6, 'part 06'!$D:$K, 8, 0),"")</f>
        <v>#N/A</v>
      </c>
      <c r="T6" s="35" t="e">
        <f>VLOOKUP($B6, 'part 06'!$D:$J, 4, 0)-VLOOKUP($B6, 'part 06'!$D:$J, 5, 0)-VLOOKUP($B6, 'part 06'!$D:$J, 6, 0)</f>
        <v>#N/A</v>
      </c>
      <c r="U6" s="34" t="s">
        <v>169</v>
      </c>
      <c r="V6" s="34" t="s">
        <v>169</v>
      </c>
      <c r="W6" s="34" t="s">
        <v>169</v>
      </c>
      <c r="X6" s="34" t="s">
        <v>169</v>
      </c>
      <c r="Y6" s="34" t="s">
        <v>169</v>
      </c>
      <c r="Z6" s="34" t="s">
        <v>169</v>
      </c>
      <c r="AA6" s="34" t="s">
        <v>169</v>
      </c>
      <c r="AB6" s="34" t="s">
        <v>169</v>
      </c>
    </row>
    <row r="7" spans="1:28" ht="15">
      <c r="A7" s="13">
        <v>5</v>
      </c>
      <c r="B7" s="28" t="s">
        <v>16</v>
      </c>
      <c r="C7" s="35" t="e">
        <f ca="1">IF(VLOOKUP($B7, 'part 01'!$D:$K, 8, 0) &lt;&gt; TODAY(),"должник","сдал")</f>
        <v>#N/A</v>
      </c>
      <c r="D7" s="40" t="e">
        <f ca="1">IF(VLOOKUP($B7, 'part 01'!$D:$K, 8, 0) &lt;&gt; TODAY(),VLOOKUP($B7, 'part 01'!$D:$K, 8, 0),"")</f>
        <v>#N/A</v>
      </c>
      <c r="E7" s="35" t="e">
        <f>VLOOKUP($B7, 'part 01'!$D:$J, 4, 0)-VLOOKUP($B7, 'part 01'!$D:$J, 5, 0)-VLOOKUP($B7, 'part 01'!$D:$J, 6, 0)</f>
        <v>#N/A</v>
      </c>
      <c r="F7" s="35" t="e">
        <f ca="1">IF(VLOOKUP($B7, 'part 02'!$D:$K, 8, 0) &lt;&gt; TODAY(),"должник","сдал")</f>
        <v>#N/A</v>
      </c>
      <c r="G7" s="40" t="e">
        <f ca="1">IF(VLOOKUP($B7, 'part 02'!$D:$K, 8, 0) &lt;&gt; TODAY(),VLOOKUP($B7, 'part 02'!$D:$K, 8, 0),"")</f>
        <v>#N/A</v>
      </c>
      <c r="H7" s="35" t="e">
        <f>VLOOKUP($B7, 'part 02'!$D:$J, 4, 0)-VLOOKUP($B7, 'part 02'!$D:$J, 5, 0)-VLOOKUP($B7, 'part 02'!$D:$J, 6, 0)</f>
        <v>#N/A</v>
      </c>
      <c r="I7" s="35" t="e">
        <f ca="1">IF(VLOOKUP($B7, 'part 03'!$D:$K, 8, 0) &lt;&gt; TODAY(),"должник","сдал")</f>
        <v>#N/A</v>
      </c>
      <c r="J7" s="40" t="e">
        <f ca="1">IF(VLOOKUP($B7, 'part 03'!$D:$K, 8, 0) &lt;&gt; TODAY(),VLOOKUP($B7, 'part 03'!$D:$K, 8, 0),"")</f>
        <v>#N/A</v>
      </c>
      <c r="K7" s="35" t="e">
        <f>VLOOKUP($B7, 'part 03'!$D:$J, 4, 0)-VLOOKUP($B7, 'part 03'!$D:$J, 5, 0)-VLOOKUP($B7, 'part 03'!$D:$J, 6, 0)</f>
        <v>#N/A</v>
      </c>
      <c r="L7" s="35" t="e">
        <f ca="1">IF(VLOOKUP($B7, 'part 04'!$D:$K, 8, 0) &lt;&gt; TODAY(),"должник","сдал")</f>
        <v>#N/A</v>
      </c>
      <c r="M7" s="40" t="e">
        <f ca="1">IF(VLOOKUP($B7, 'part 04'!$D:$K, 8, 0) &lt;&gt; TODAY(),VLOOKUP($B7, 'part 04'!$D:$K, 8, 0),"")</f>
        <v>#N/A</v>
      </c>
      <c r="N7" s="35" t="e">
        <f>VLOOKUP($B7, 'part 04'!$D:$J, 4, 0)-VLOOKUP($B7, 'part 04'!$D:$J, 5, 0)-VLOOKUP($B7, 'part 04'!$D:$J, 6, 0)</f>
        <v>#N/A</v>
      </c>
      <c r="O7" s="35" t="e">
        <f ca="1">IF(VLOOKUP($B7, 'part 05'!$D:$K, 8, 0) &lt;&gt; TODAY(),"должник","сдал")</f>
        <v>#N/A</v>
      </c>
      <c r="P7" s="40" t="e">
        <f ca="1">IF(VLOOKUP($B7, 'part 05'!$D:$K, 8, 0) &lt;&gt; TODAY(),VLOOKUP($B7, 'part 05'!$D:$K, 8, 0),"")</f>
        <v>#N/A</v>
      </c>
      <c r="Q7" s="35" t="e">
        <f>VLOOKUP($B7, 'part 05'!$D:$J, 4, 0)-VLOOKUP($B7, 'part 05'!$D:$J, 5, 0)-VLOOKUP($B7, 'part 05'!$D:$J, 6, 0)</f>
        <v>#N/A</v>
      </c>
      <c r="R7" s="35" t="e">
        <f ca="1">IF(VLOOKUP($B7, 'part 06'!$D:$K, 8, 0) &lt;&gt; TODAY(),"должник","сдал")</f>
        <v>#N/A</v>
      </c>
      <c r="S7" s="40" t="e">
        <f ca="1">IF(VLOOKUP($B7, 'part 06'!$D:$K, 8, 0) &lt;&gt; TODAY(),VLOOKUP($B7, 'part 06'!$D:$K, 8, 0),"")</f>
        <v>#N/A</v>
      </c>
      <c r="T7" s="35" t="e">
        <f>VLOOKUP($B7, 'part 06'!$D:$J, 4, 0)-VLOOKUP($B7, 'part 06'!$D:$J, 5, 0)-VLOOKUP($B7, 'part 06'!$D:$J, 6, 0)</f>
        <v>#N/A</v>
      </c>
      <c r="U7" s="33" t="e">
        <f ca="1">IF(VLOOKUP($B7, 'part 07'!$D:$K, 8, 0) &lt;&gt; TODAY(),"должник","сдал")</f>
        <v>#N/A</v>
      </c>
      <c r="V7" s="33" t="e">
        <f>VLOOKUP($B7, 'part 07'!$D:$J, 4, 0)-VLOOKUP($B7, 'part 07'!$D:$J, 5, 0)-VLOOKUP($B7, 'part 07'!$D:$J, 6, 0)</f>
        <v>#N/A</v>
      </c>
      <c r="W7" s="33" t="e">
        <f ca="1">IF(VLOOKUP($B7, 'part 08'!$D:$K, 8, 0) &lt;&gt; TODAY(),"должник","сдал")</f>
        <v>#N/A</v>
      </c>
      <c r="X7" s="33" t="e">
        <f>VLOOKUP($B7, 'part 08'!$D:$J, 4, 0)-VLOOKUP($B7, 'part 08'!$D:$J, 5, 0)-VLOOKUP($B7, 'part 08'!$D:$J, 6, 0)</f>
        <v>#N/A</v>
      </c>
      <c r="Y7" s="33" t="e">
        <f ca="1">IF(VLOOKUP($B7, 'part 09'!$D:$K, 8, 0) &lt;&gt; TODAY(),"должник","сдал")</f>
        <v>#N/A</v>
      </c>
      <c r="Z7" s="33" t="e">
        <f>VLOOKUP($B7, 'part 09'!$D:$J, 4, 0)-VLOOKUP($B7, 'part 09'!$D:$J, 5, 0)-VLOOKUP($B7, 'part 09'!$D:$J, 6, 0)</f>
        <v>#N/A</v>
      </c>
      <c r="AA7" s="33" t="e">
        <f ca="1">IF(VLOOKUP($B7, 'part 10'!$D:$K, 8, 0) &lt;&gt; TODAY(),"должник","сдал")</f>
        <v>#N/A</v>
      </c>
      <c r="AB7" s="33" t="e">
        <f>VLOOKUP($B7, 'part 10'!$D:$J, 4, 0)-VLOOKUP($B7, 'part 10'!$D:$J, 5, 0)-VLOOKUP($B7, 'part 10'!$D:$J, 6, 0)</f>
        <v>#N/A</v>
      </c>
    </row>
    <row r="8" spans="1:28" ht="15">
      <c r="A8" s="13">
        <v>6</v>
      </c>
      <c r="B8" s="28" t="s">
        <v>53</v>
      </c>
      <c r="C8" s="35" t="e">
        <f ca="1">IF(VLOOKUP($B8, 'part 01'!$D:$K, 8, 0) &lt;&gt; TODAY(),"должник","сдал")</f>
        <v>#N/A</v>
      </c>
      <c r="D8" s="40" t="e">
        <f ca="1">IF(VLOOKUP($B8, 'part 01'!$D:$K, 8, 0) &lt;&gt; TODAY(),VLOOKUP($B8, 'part 01'!$D:$K, 8, 0),"")</f>
        <v>#N/A</v>
      </c>
      <c r="E8" s="35" t="e">
        <f>VLOOKUP($B8, 'part 01'!$D:$J, 4, 0)-VLOOKUP($B8, 'part 01'!$D:$J, 5, 0)-VLOOKUP($B8, 'part 01'!$D:$J, 6, 0)</f>
        <v>#N/A</v>
      </c>
      <c r="F8" s="34" t="s">
        <v>169</v>
      </c>
      <c r="G8" s="42" t="s">
        <v>169</v>
      </c>
      <c r="H8" s="34" t="s">
        <v>169</v>
      </c>
      <c r="I8" s="34" t="s">
        <v>169</v>
      </c>
      <c r="J8" s="42" t="s">
        <v>169</v>
      </c>
      <c r="K8" s="34" t="s">
        <v>169</v>
      </c>
      <c r="L8" s="34" t="s">
        <v>169</v>
      </c>
      <c r="M8" s="42" t="s">
        <v>169</v>
      </c>
      <c r="N8" s="34" t="s">
        <v>169</v>
      </c>
      <c r="O8" s="35" t="e">
        <f ca="1">IF(VLOOKUP($B8, 'part 05'!$D:$K, 8, 0) &lt;&gt; TODAY(),"должник","сдал")</f>
        <v>#N/A</v>
      </c>
      <c r="P8" s="40" t="e">
        <f ca="1">IF(VLOOKUP($B8, 'part 05'!$D:$K, 8, 0) &lt;&gt; TODAY(),VLOOKUP($B8, 'part 05'!$D:$K, 8, 0),"")</f>
        <v>#N/A</v>
      </c>
      <c r="Q8" s="35" t="e">
        <f>VLOOKUP($B8, 'part 05'!$D:$J, 4, 0)-VLOOKUP($B8, 'part 05'!$D:$J, 5, 0)-VLOOKUP($B8, 'part 05'!$D:$J, 6, 0)</f>
        <v>#N/A</v>
      </c>
      <c r="R8" s="34" t="s">
        <v>169</v>
      </c>
      <c r="S8" s="42" t="s">
        <v>169</v>
      </c>
      <c r="T8" s="34" t="s">
        <v>169</v>
      </c>
      <c r="U8" s="34" t="s">
        <v>169</v>
      </c>
      <c r="V8" s="34" t="s">
        <v>169</v>
      </c>
      <c r="W8" s="34" t="s">
        <v>169</v>
      </c>
      <c r="X8" s="34" t="s">
        <v>169</v>
      </c>
      <c r="Y8" s="34" t="s">
        <v>169</v>
      </c>
      <c r="Z8" s="34" t="s">
        <v>169</v>
      </c>
      <c r="AA8" s="34" t="s">
        <v>169</v>
      </c>
      <c r="AB8" s="34" t="s">
        <v>169</v>
      </c>
    </row>
    <row r="9" spans="1:28" ht="15">
      <c r="A9" s="13">
        <v>7</v>
      </c>
      <c r="B9" s="28" t="s">
        <v>59</v>
      </c>
      <c r="C9" s="35" t="e">
        <f ca="1">IF(VLOOKUP($B9, 'part 01'!$D:$K, 8, 0) &lt;&gt; TODAY(),"должник","сдал")</f>
        <v>#N/A</v>
      </c>
      <c r="D9" s="40" t="e">
        <f ca="1">IF(VLOOKUP($B9, 'part 01'!$D:$K, 8, 0) &lt;&gt; TODAY(),VLOOKUP($B9, 'part 01'!$D:$K, 8, 0),"")</f>
        <v>#N/A</v>
      </c>
      <c r="E9" s="35" t="e">
        <f>VLOOKUP($B9, 'part 01'!$D:$J, 4, 0)-VLOOKUP($B9, 'part 01'!$D:$J, 5, 0)-VLOOKUP($B9, 'part 01'!$D:$J, 6, 0)</f>
        <v>#N/A</v>
      </c>
      <c r="F9" s="34" t="s">
        <v>169</v>
      </c>
      <c r="G9" s="42" t="s">
        <v>169</v>
      </c>
      <c r="H9" s="34" t="s">
        <v>169</v>
      </c>
      <c r="I9" s="34" t="s">
        <v>169</v>
      </c>
      <c r="J9" s="42" t="s">
        <v>169</v>
      </c>
      <c r="K9" s="34" t="s">
        <v>169</v>
      </c>
      <c r="L9" s="34" t="s">
        <v>169</v>
      </c>
      <c r="M9" s="42" t="s">
        <v>169</v>
      </c>
      <c r="N9" s="34" t="s">
        <v>169</v>
      </c>
      <c r="O9" s="35" t="e">
        <f ca="1">IF(VLOOKUP($B9, 'part 05'!$D:$K, 8, 0) &lt;&gt; TODAY(),"должник","сдал")</f>
        <v>#N/A</v>
      </c>
      <c r="P9" s="40" t="e">
        <f ca="1">IF(VLOOKUP($B9, 'part 05'!$D:$K, 8, 0) &lt;&gt; TODAY(),VLOOKUP($B9, 'part 05'!$D:$K, 8, 0),"")</f>
        <v>#N/A</v>
      </c>
      <c r="Q9" s="35" t="e">
        <f>VLOOKUP($B9, 'part 05'!$D:$J, 4, 0)-VLOOKUP($B9, 'part 05'!$D:$J, 5, 0)-VLOOKUP($B9, 'part 05'!$D:$J, 6, 0)</f>
        <v>#N/A</v>
      </c>
      <c r="R9" s="34" t="s">
        <v>169</v>
      </c>
      <c r="S9" s="42" t="s">
        <v>169</v>
      </c>
      <c r="T9" s="34" t="s">
        <v>169</v>
      </c>
      <c r="U9" s="34" t="s">
        <v>169</v>
      </c>
      <c r="V9" s="34" t="s">
        <v>169</v>
      </c>
      <c r="W9" s="34" t="s">
        <v>169</v>
      </c>
      <c r="X9" s="34" t="s">
        <v>169</v>
      </c>
      <c r="Y9" s="34" t="s">
        <v>169</v>
      </c>
      <c r="Z9" s="34" t="s">
        <v>169</v>
      </c>
      <c r="AA9" s="34" t="s">
        <v>169</v>
      </c>
      <c r="AB9" s="34" t="s">
        <v>169</v>
      </c>
    </row>
    <row r="10" spans="1:28" ht="15">
      <c r="A10" s="13">
        <v>8</v>
      </c>
      <c r="B10" s="28" t="s">
        <v>18</v>
      </c>
      <c r="C10" s="35" t="e">
        <f ca="1">IF(VLOOKUP($B10, 'part 01'!$D:$K, 8, 0) &lt;&gt; TODAY(),"должник","сдал")</f>
        <v>#N/A</v>
      </c>
      <c r="D10" s="40" t="e">
        <f ca="1">IF(VLOOKUP($B10, 'part 01'!$D:$K, 8, 0) &lt;&gt; TODAY(),VLOOKUP($B10, 'part 01'!$D:$K, 8, 0),"")</f>
        <v>#N/A</v>
      </c>
      <c r="E10" s="35" t="e">
        <f>VLOOKUP($B10, 'part 01'!$D:$J, 4, 0)-VLOOKUP($B10, 'part 01'!$D:$J, 5, 0)-VLOOKUP($B10, 'part 01'!$D:$J, 6, 0)</f>
        <v>#N/A</v>
      </c>
      <c r="F10" s="35" t="e">
        <f ca="1">IF(VLOOKUP($B10, 'part 02'!$D:$K, 8, 0) &lt;&gt; TODAY(),"должник","сдал")</f>
        <v>#N/A</v>
      </c>
      <c r="G10" s="40" t="e">
        <f ca="1">IF(VLOOKUP($B10, 'part 02'!$D:$K, 8, 0) &lt;&gt; TODAY(),VLOOKUP($B10, 'part 02'!$D:$K, 8, 0),"")</f>
        <v>#N/A</v>
      </c>
      <c r="H10" s="35" t="e">
        <f>VLOOKUP($B10, 'part 02'!$D:$J, 4, 0)-VLOOKUP($B10, 'part 02'!$D:$J, 5, 0)-VLOOKUP($B10, 'part 02'!$D:$J, 6, 0)</f>
        <v>#N/A</v>
      </c>
      <c r="I10" s="35" t="e">
        <f ca="1">IF(VLOOKUP($B10, 'part 03'!$D:$K, 8, 0) &lt;&gt; TODAY(),"должник","сдал")</f>
        <v>#N/A</v>
      </c>
      <c r="J10" s="40" t="e">
        <f ca="1">IF(VLOOKUP($B10, 'part 03'!$D:$K, 8, 0) &lt;&gt; TODAY(),VLOOKUP($B10, 'part 03'!$D:$K, 8, 0),"")</f>
        <v>#N/A</v>
      </c>
      <c r="K10" s="35" t="e">
        <f>VLOOKUP($B10, 'part 03'!$D:$J, 4, 0)-VLOOKUP($B10, 'part 03'!$D:$J, 5, 0)-VLOOKUP($B10, 'part 03'!$D:$J, 6, 0)</f>
        <v>#N/A</v>
      </c>
      <c r="L10" s="35" t="e">
        <f ca="1">IF(VLOOKUP($B10, 'part 04'!$D:$K, 8, 0) &lt;&gt; TODAY(),"должник","сдал")</f>
        <v>#N/A</v>
      </c>
      <c r="M10" s="40" t="e">
        <f ca="1">IF(VLOOKUP($B10, 'part 04'!$D:$K, 8, 0) &lt;&gt; TODAY(),VLOOKUP($B10, 'part 04'!$D:$K, 8, 0),"")</f>
        <v>#N/A</v>
      </c>
      <c r="N10" s="35" t="e">
        <f>VLOOKUP($B10, 'part 04'!$D:$J, 4, 0)-VLOOKUP($B10, 'part 04'!$D:$J, 5, 0)-VLOOKUP($B10, 'part 04'!$D:$J, 6, 0)</f>
        <v>#N/A</v>
      </c>
      <c r="O10" s="35" t="e">
        <f ca="1">IF(VLOOKUP($B10, 'part 05'!$D:$K, 8, 0) &lt;&gt; TODAY(),"должник","сдал")</f>
        <v>#N/A</v>
      </c>
      <c r="P10" s="40" t="e">
        <f ca="1">IF(VLOOKUP($B10, 'part 05'!$D:$K, 8, 0) &lt;&gt; TODAY(),VLOOKUP($B10, 'part 05'!$D:$K, 8, 0),"")</f>
        <v>#N/A</v>
      </c>
      <c r="Q10" s="35" t="e">
        <f>VLOOKUP($B10, 'part 05'!$D:$J, 4, 0)-VLOOKUP($B10, 'part 05'!$D:$J, 5, 0)-VLOOKUP($B10, 'part 05'!$D:$J, 6, 0)</f>
        <v>#N/A</v>
      </c>
      <c r="R10" s="34" t="s">
        <v>169</v>
      </c>
      <c r="S10" s="42" t="s">
        <v>169</v>
      </c>
      <c r="T10" s="34" t="s">
        <v>169</v>
      </c>
      <c r="U10" s="33" t="e">
        <f ca="1">IF(VLOOKUP($B10, 'part 07'!$D:$K, 8, 0) &lt;&gt; TODAY(),"должник","сдал")</f>
        <v>#N/A</v>
      </c>
      <c r="V10" s="33" t="e">
        <f>VLOOKUP($B10, 'part 07'!$D:$J, 4, 0)-VLOOKUP($B10, 'part 07'!$D:$J, 5, 0)-VLOOKUP($B10, 'part 07'!$D:$J, 6, 0)</f>
        <v>#N/A</v>
      </c>
      <c r="W10" s="33" t="e">
        <f ca="1">IF(VLOOKUP($B10, 'part 08'!$D:$K, 8, 0) &lt;&gt; TODAY(),"должник","сдал")</f>
        <v>#N/A</v>
      </c>
      <c r="X10" s="33" t="e">
        <f>VLOOKUP($B10, 'part 08'!$D:$J, 4, 0)-VLOOKUP($B10, 'part 08'!$D:$J, 5, 0)-VLOOKUP($B10, 'part 08'!$D:$J, 6, 0)</f>
        <v>#N/A</v>
      </c>
      <c r="Y10" s="33" t="e">
        <f ca="1">IF(VLOOKUP($B10, 'part 09'!$D:$K, 8, 0) &lt;&gt; TODAY(),"должник","сдал")</f>
        <v>#N/A</v>
      </c>
      <c r="Z10" s="33" t="e">
        <f>VLOOKUP($B10, 'part 09'!$D:$J, 4, 0)-VLOOKUP($B10, 'part 09'!$D:$J, 5, 0)-VLOOKUP($B10, 'part 09'!$D:$J, 6, 0)</f>
        <v>#N/A</v>
      </c>
      <c r="AA10" s="33" t="e">
        <f ca="1">IF(VLOOKUP($B10, 'part 10'!$D:$K, 8, 0) &lt;&gt; TODAY(),"должник","сдал")</f>
        <v>#N/A</v>
      </c>
      <c r="AB10" s="33" t="e">
        <f>VLOOKUP($B10, 'part 10'!$D:$J, 4, 0)-VLOOKUP($B10, 'part 10'!$D:$J, 5, 0)-VLOOKUP($B10, 'part 10'!$D:$J, 6, 0)</f>
        <v>#N/A</v>
      </c>
    </row>
    <row r="11" spans="1:28" ht="15">
      <c r="A11" s="13">
        <v>9</v>
      </c>
      <c r="B11" s="28" t="s">
        <v>37</v>
      </c>
      <c r="C11" s="35" t="e">
        <f ca="1">IF(VLOOKUP($B11, 'part 01'!$D:$K, 8, 0) &lt;&gt; TODAY(),"должник","сдал")</f>
        <v>#N/A</v>
      </c>
      <c r="D11" s="40" t="e">
        <f ca="1">IF(VLOOKUP($B11, 'part 01'!$D:$K, 8, 0) &lt;&gt; TODAY(),VLOOKUP($B11, 'part 01'!$D:$K, 8, 0),"")</f>
        <v>#N/A</v>
      </c>
      <c r="E11" s="35" t="e">
        <f>VLOOKUP($B11, 'part 01'!$D:$J, 4, 0)-VLOOKUP($B11, 'part 01'!$D:$J, 5, 0)-VLOOKUP($B11, 'part 01'!$D:$J, 6, 0)</f>
        <v>#N/A</v>
      </c>
      <c r="F11" s="35" t="e">
        <f ca="1">IF(VLOOKUP($B11, 'part 02'!$D:$K, 8, 0) &lt;&gt; TODAY(),"должник","сдал")</f>
        <v>#N/A</v>
      </c>
      <c r="G11" s="40" t="e">
        <f ca="1">IF(VLOOKUP($B11, 'part 02'!$D:$K, 8, 0) &lt;&gt; TODAY(),VLOOKUP($B11, 'part 02'!$D:$K, 8, 0),"")</f>
        <v>#N/A</v>
      </c>
      <c r="H11" s="35" t="e">
        <f>VLOOKUP($B11, 'part 02'!$D:$J, 4, 0)-VLOOKUP($B11, 'part 02'!$D:$J, 5, 0)-VLOOKUP($B11, 'part 02'!$D:$J, 6, 0)</f>
        <v>#N/A</v>
      </c>
      <c r="I11" s="35" t="e">
        <f ca="1">IF(VLOOKUP($B11, 'part 03'!$D:$K, 8, 0) &lt;&gt; TODAY(),"должник","сдал")</f>
        <v>#N/A</v>
      </c>
      <c r="J11" s="40" t="e">
        <f ca="1">IF(VLOOKUP($B11, 'part 03'!$D:$K, 8, 0) &lt;&gt; TODAY(),VLOOKUP($B11, 'part 03'!$D:$K, 8, 0),"")</f>
        <v>#N/A</v>
      </c>
      <c r="K11" s="35" t="e">
        <f>VLOOKUP($B11, 'part 03'!$D:$J, 4, 0)-VLOOKUP($B11, 'part 03'!$D:$J, 5, 0)-VLOOKUP($B11, 'part 03'!$D:$J, 6, 0)</f>
        <v>#N/A</v>
      </c>
      <c r="L11" s="35" t="e">
        <f ca="1">IF(VLOOKUP($B11, 'part 04'!$D:$K, 8, 0) &lt;&gt; TODAY(),"должник","сдал")</f>
        <v>#N/A</v>
      </c>
      <c r="M11" s="40" t="e">
        <f ca="1">IF(VLOOKUP($B11, 'part 04'!$D:$K, 8, 0) &lt;&gt; TODAY(),VLOOKUP($B11, 'part 04'!$D:$K, 8, 0),"")</f>
        <v>#N/A</v>
      </c>
      <c r="N11" s="35" t="e">
        <f>VLOOKUP($B11, 'part 04'!$D:$J, 4, 0)-VLOOKUP($B11, 'part 04'!$D:$J, 5, 0)-VLOOKUP($B11, 'part 04'!$D:$J, 6, 0)</f>
        <v>#N/A</v>
      </c>
      <c r="O11" s="35" t="e">
        <f ca="1">IF(VLOOKUP($B11, 'part 05'!$D:$K, 8, 0) &lt;&gt; TODAY(),"должник","сдал")</f>
        <v>#N/A</v>
      </c>
      <c r="P11" s="40" t="e">
        <f ca="1">IF(VLOOKUP($B11, 'part 05'!$D:$K, 8, 0) &lt;&gt; TODAY(),VLOOKUP($B11, 'part 05'!$D:$K, 8, 0),"")</f>
        <v>#N/A</v>
      </c>
      <c r="Q11" s="35" t="e">
        <f>VLOOKUP($B11, 'part 05'!$D:$J, 4, 0)-VLOOKUP($B11, 'part 05'!$D:$J, 5, 0)-VLOOKUP($B11, 'part 05'!$D:$J, 6, 0)</f>
        <v>#N/A</v>
      </c>
      <c r="R11" s="34" t="s">
        <v>169</v>
      </c>
      <c r="S11" s="42" t="s">
        <v>169</v>
      </c>
      <c r="T11" s="34" t="s">
        <v>169</v>
      </c>
      <c r="U11" s="33" t="e">
        <f ca="1">IF(VLOOKUP($B11, 'part 07'!$D:$K, 8, 0) &lt;&gt; TODAY(),"должник","сдал")</f>
        <v>#N/A</v>
      </c>
      <c r="V11" s="33" t="e">
        <f>VLOOKUP($B11, 'part 07'!$D:$J, 4, 0)-VLOOKUP($B11, 'part 07'!$D:$J, 5, 0)-VLOOKUP($B11, 'part 07'!$D:$J, 6, 0)</f>
        <v>#N/A</v>
      </c>
      <c r="W11" s="33" t="e">
        <f ca="1">IF(VLOOKUP($B11, 'part 08'!$D:$K, 8, 0) &lt;&gt; TODAY(),"должник","сдал")</f>
        <v>#N/A</v>
      </c>
      <c r="X11" s="33" t="e">
        <f>VLOOKUP($B11, 'part 08'!$D:$J, 4, 0)-VLOOKUP($B11, 'part 08'!$D:$J, 5, 0)-VLOOKUP($B11, 'part 08'!$D:$J, 6, 0)</f>
        <v>#N/A</v>
      </c>
      <c r="Y11" s="33" t="e">
        <f ca="1">IF(VLOOKUP($B11, 'part 09'!$D:$K, 8, 0) &lt;&gt; TODAY(),"должник","сдал")</f>
        <v>#N/A</v>
      </c>
      <c r="Z11" s="33" t="e">
        <f>VLOOKUP($B11, 'part 09'!$D:$J, 4, 0)-VLOOKUP($B11, 'part 09'!$D:$J, 5, 0)-VLOOKUP($B11, 'part 09'!$D:$J, 6, 0)</f>
        <v>#N/A</v>
      </c>
      <c r="AA11" s="33" t="e">
        <f ca="1">IF(VLOOKUP($B11, 'part 10'!$D:$K, 8, 0) &lt;&gt; TODAY(),"должник","сдал")</f>
        <v>#N/A</v>
      </c>
      <c r="AB11" s="33" t="e">
        <f>VLOOKUP($B11, 'part 10'!$D:$J, 4, 0)-VLOOKUP($B11, 'part 10'!$D:$J, 5, 0)-VLOOKUP($B11, 'part 10'!$D:$J, 6, 0)</f>
        <v>#N/A</v>
      </c>
    </row>
    <row r="12" spans="1:28" ht="15">
      <c r="A12" s="13">
        <v>10</v>
      </c>
      <c r="B12" s="28" t="s">
        <v>50</v>
      </c>
      <c r="C12" s="35" t="e">
        <f ca="1">IF(VLOOKUP($B12, 'part 01'!$D:$K, 8, 0) &lt;&gt; TODAY(),"должник","сдал")</f>
        <v>#N/A</v>
      </c>
      <c r="D12" s="40" t="e">
        <f ca="1">IF(VLOOKUP($B12, 'part 01'!$D:$K, 8, 0) &lt;&gt; TODAY(),VLOOKUP($B12, 'part 01'!$D:$K, 8, 0),"")</f>
        <v>#N/A</v>
      </c>
      <c r="E12" s="35" t="e">
        <f>VLOOKUP($B12, 'part 01'!$D:$J, 4, 0)-VLOOKUP($B12, 'part 01'!$D:$J, 5, 0)-VLOOKUP($B12, 'part 01'!$D:$J, 6, 0)</f>
        <v>#N/A</v>
      </c>
      <c r="F12" s="35" t="e">
        <f ca="1">IF(VLOOKUP($B12, 'part 02'!$D:$K, 8, 0) &lt;&gt; TODAY(),"должник","сдал")</f>
        <v>#N/A</v>
      </c>
      <c r="G12" s="40" t="e">
        <f ca="1">IF(VLOOKUP($B12, 'part 02'!$D:$K, 8, 0) &lt;&gt; TODAY(),VLOOKUP($B12, 'part 02'!$D:$K, 8, 0),"")</f>
        <v>#N/A</v>
      </c>
      <c r="H12" s="35" t="e">
        <f>VLOOKUP($B12, 'part 02'!$D:$J, 4, 0)-VLOOKUP($B12, 'part 02'!$D:$J, 5, 0)-VLOOKUP($B12, 'part 02'!$D:$J, 6, 0)</f>
        <v>#N/A</v>
      </c>
      <c r="I12" s="35" t="e">
        <f ca="1">IF(VLOOKUP($B12, 'part 03'!$D:$K, 8, 0) &lt;&gt; TODAY(),"должник","сдал")</f>
        <v>#N/A</v>
      </c>
      <c r="J12" s="40" t="e">
        <f ca="1">IF(VLOOKUP($B12, 'part 03'!$D:$K, 8, 0) &lt;&gt; TODAY(),VLOOKUP($B12, 'part 03'!$D:$K, 8, 0),"")</f>
        <v>#N/A</v>
      </c>
      <c r="K12" s="35" t="e">
        <f>VLOOKUP($B12, 'part 03'!$D:$J, 4, 0)-VLOOKUP($B12, 'part 03'!$D:$J, 5, 0)-VLOOKUP($B12, 'part 03'!$D:$J, 6, 0)</f>
        <v>#N/A</v>
      </c>
      <c r="L12" s="35" t="e">
        <f ca="1">IF(VLOOKUP($B12, 'part 04'!$D:$K, 8, 0) &lt;&gt; TODAY(),"должник","сдал")</f>
        <v>#N/A</v>
      </c>
      <c r="M12" s="40" t="e">
        <f ca="1">IF(VLOOKUP($B12, 'part 04'!$D:$K, 8, 0) &lt;&gt; TODAY(),VLOOKUP($B12, 'part 04'!$D:$K, 8, 0),"")</f>
        <v>#N/A</v>
      </c>
      <c r="N12" s="35" t="e">
        <f>VLOOKUP($B12, 'part 04'!$D:$J, 4, 0)-VLOOKUP($B12, 'part 04'!$D:$J, 5, 0)-VLOOKUP($B12, 'part 04'!$D:$J, 6, 0)</f>
        <v>#N/A</v>
      </c>
      <c r="O12" s="35" t="e">
        <f ca="1">IF(VLOOKUP($B12, 'part 05'!$D:$K, 8, 0) &lt;&gt; TODAY(),"должник","сдал")</f>
        <v>#N/A</v>
      </c>
      <c r="P12" s="40" t="e">
        <f ca="1">IF(VLOOKUP($B12, 'part 05'!$D:$K, 8, 0) &lt;&gt; TODAY(),VLOOKUP($B12, 'part 05'!$D:$K, 8, 0),"")</f>
        <v>#N/A</v>
      </c>
      <c r="Q12" s="35" t="e">
        <f>VLOOKUP($B12, 'part 05'!$D:$J, 4, 0)-VLOOKUP($B12, 'part 05'!$D:$J, 5, 0)-VLOOKUP($B12, 'part 05'!$D:$J, 6, 0)</f>
        <v>#N/A</v>
      </c>
      <c r="R12" s="34" t="s">
        <v>169</v>
      </c>
      <c r="S12" s="42" t="s">
        <v>169</v>
      </c>
      <c r="T12" s="34" t="s">
        <v>169</v>
      </c>
      <c r="U12" s="33" t="e">
        <f ca="1">IF(VLOOKUP($B12, 'part 07'!$D:$K, 8, 0) &lt;&gt; TODAY(),"должник","сдал")</f>
        <v>#N/A</v>
      </c>
      <c r="V12" s="33" t="e">
        <f>VLOOKUP($B12, 'part 07'!$D:$J, 4, 0)-VLOOKUP($B12, 'part 07'!$D:$J, 5, 0)-VLOOKUP($B12, 'part 07'!$D:$J, 6, 0)</f>
        <v>#N/A</v>
      </c>
      <c r="W12" s="33" t="e">
        <f ca="1">IF(VLOOKUP($B12, 'part 08'!$D:$K, 8, 0) &lt;&gt; TODAY(),"должник","сдал")</f>
        <v>#N/A</v>
      </c>
      <c r="X12" s="33" t="e">
        <f>VLOOKUP($B12, 'part 08'!$D:$J, 4, 0)-VLOOKUP($B12, 'part 08'!$D:$J, 5, 0)-VLOOKUP($B12, 'part 08'!$D:$J, 6, 0)</f>
        <v>#N/A</v>
      </c>
      <c r="Y12" s="33" t="e">
        <f ca="1">IF(VLOOKUP($B12, 'part 09'!$D:$K, 8, 0) &lt;&gt; TODAY(),"должник","сдал")</f>
        <v>#N/A</v>
      </c>
      <c r="Z12" s="33" t="e">
        <f>VLOOKUP($B12, 'part 09'!$D:$J, 4, 0)-VLOOKUP($B12, 'part 09'!$D:$J, 5, 0)-VLOOKUP($B12, 'part 09'!$D:$J, 6, 0)</f>
        <v>#N/A</v>
      </c>
      <c r="AA12" s="33" t="e">
        <f ca="1">IF(VLOOKUP($B12, 'part 10'!$D:$K, 8, 0) &lt;&gt; TODAY(),"должник","сдал")</f>
        <v>#N/A</v>
      </c>
      <c r="AB12" s="33" t="e">
        <f>VLOOKUP($B12, 'part 10'!$D:$J, 4, 0)-VLOOKUP($B12, 'part 10'!$D:$J, 5, 0)-VLOOKUP($B12, 'part 10'!$D:$J, 6, 0)</f>
        <v>#N/A</v>
      </c>
    </row>
    <row r="13" spans="1:28" ht="15">
      <c r="A13" s="13">
        <v>11</v>
      </c>
      <c r="B13" s="28" t="s">
        <v>51</v>
      </c>
      <c r="C13" s="35" t="e">
        <f ca="1">IF(VLOOKUP($B13, 'part 01'!$D:$K, 8, 0) &lt;&gt; TODAY(),"должник","сдал")</f>
        <v>#N/A</v>
      </c>
      <c r="D13" s="40" t="e">
        <f ca="1">IF(VLOOKUP($B13, 'part 01'!$D:$K, 8, 0) &lt;&gt; TODAY(),VLOOKUP($B13, 'part 01'!$D:$K, 8, 0),"")</f>
        <v>#N/A</v>
      </c>
      <c r="E13" s="35" t="e">
        <f>VLOOKUP($B13, 'part 01'!$D:$J, 4, 0)-VLOOKUP($B13, 'part 01'!$D:$J, 5, 0)-VLOOKUP($B13, 'part 01'!$D:$J, 6, 0)</f>
        <v>#N/A</v>
      </c>
      <c r="F13" s="35" t="e">
        <f ca="1">IF(VLOOKUP($B13, 'part 02'!$D:$K, 8, 0) &lt;&gt; TODAY(),"должник","сдал")</f>
        <v>#N/A</v>
      </c>
      <c r="G13" s="40" t="e">
        <f ca="1">IF(VLOOKUP($B13, 'part 02'!$D:$K, 8, 0) &lt;&gt; TODAY(),VLOOKUP($B13, 'part 02'!$D:$K, 8, 0),"")</f>
        <v>#N/A</v>
      </c>
      <c r="H13" s="35" t="e">
        <f>VLOOKUP($B13, 'part 02'!$D:$J, 4, 0)-VLOOKUP($B13, 'part 02'!$D:$J, 5, 0)-VLOOKUP($B13, 'part 02'!$D:$J, 6, 0)</f>
        <v>#N/A</v>
      </c>
      <c r="I13" s="35" t="e">
        <f ca="1">IF(VLOOKUP($B13, 'part 03'!$D:$K, 8, 0) &lt;&gt; TODAY(),"должник","сдал")</f>
        <v>#N/A</v>
      </c>
      <c r="J13" s="40" t="e">
        <f ca="1">IF(VLOOKUP($B13, 'part 03'!$D:$K, 8, 0) &lt;&gt; TODAY(),VLOOKUP($B13, 'part 03'!$D:$K, 8, 0),"")</f>
        <v>#N/A</v>
      </c>
      <c r="K13" s="35" t="e">
        <f>VLOOKUP($B13, 'part 03'!$D:$J, 4, 0)-VLOOKUP($B13, 'part 03'!$D:$J, 5, 0)-VLOOKUP($B13, 'part 03'!$D:$J, 6, 0)</f>
        <v>#N/A</v>
      </c>
      <c r="L13" s="35" t="e">
        <f ca="1">IF(VLOOKUP($B13, 'part 04'!$D:$K, 8, 0) &lt;&gt; TODAY(),"должник","сдал")</f>
        <v>#N/A</v>
      </c>
      <c r="M13" s="40" t="e">
        <f ca="1">IF(VLOOKUP($B13, 'part 04'!$D:$K, 8, 0) &lt;&gt; TODAY(),VLOOKUP($B13, 'part 04'!$D:$K, 8, 0),"")</f>
        <v>#N/A</v>
      </c>
      <c r="N13" s="35" t="e">
        <f>VLOOKUP($B13, 'part 04'!$D:$J, 4, 0)-VLOOKUP($B13, 'part 04'!$D:$J, 5, 0)-VLOOKUP($B13, 'part 04'!$D:$J, 6, 0)</f>
        <v>#N/A</v>
      </c>
      <c r="O13" s="35" t="e">
        <f ca="1">IF(VLOOKUP($B13, 'part 05'!$D:$K, 8, 0) &lt;&gt; TODAY(),"должник","сдал")</f>
        <v>#N/A</v>
      </c>
      <c r="P13" s="40" t="e">
        <f ca="1">IF(VLOOKUP($B13, 'part 05'!$D:$K, 8, 0) &lt;&gt; TODAY(),VLOOKUP($B13, 'part 05'!$D:$K, 8, 0),"")</f>
        <v>#N/A</v>
      </c>
      <c r="Q13" s="35" t="e">
        <f>VLOOKUP($B13, 'part 05'!$D:$J, 4, 0)-VLOOKUP($B13, 'part 05'!$D:$J, 5, 0)-VLOOKUP($B13, 'part 05'!$D:$J, 6, 0)</f>
        <v>#N/A</v>
      </c>
      <c r="R13" s="34" t="s">
        <v>169</v>
      </c>
      <c r="S13" s="42" t="s">
        <v>169</v>
      </c>
      <c r="T13" s="34" t="s">
        <v>169</v>
      </c>
      <c r="U13" s="33" t="e">
        <f ca="1">IF(VLOOKUP($B13, 'part 07'!$D:$K, 8, 0) &lt;&gt; TODAY(),"должник","сдал")</f>
        <v>#N/A</v>
      </c>
      <c r="V13" s="33" t="e">
        <f>VLOOKUP($B13, 'part 07'!$D:$J, 4, 0)-VLOOKUP($B13, 'part 07'!$D:$J, 5, 0)-VLOOKUP($B13, 'part 07'!$D:$J, 6, 0)</f>
        <v>#N/A</v>
      </c>
      <c r="W13" s="33" t="e">
        <f ca="1">IF(VLOOKUP($B13, 'part 08'!$D:$K, 8, 0) &lt;&gt; TODAY(),"должник","сдал")</f>
        <v>#N/A</v>
      </c>
      <c r="X13" s="33" t="e">
        <f>VLOOKUP($B13, 'part 08'!$D:$J, 4, 0)-VLOOKUP($B13, 'part 08'!$D:$J, 5, 0)-VLOOKUP($B13, 'part 08'!$D:$J, 6, 0)</f>
        <v>#N/A</v>
      </c>
      <c r="Y13" s="33" t="e">
        <f ca="1">IF(VLOOKUP($B13, 'part 09'!$D:$K, 8, 0) &lt;&gt; TODAY(),"должник","сдал")</f>
        <v>#N/A</v>
      </c>
      <c r="Z13" s="33" t="e">
        <f>VLOOKUP($B13, 'part 09'!$D:$J, 4, 0)-VLOOKUP($B13, 'part 09'!$D:$J, 5, 0)-VLOOKUP($B13, 'part 09'!$D:$J, 6, 0)</f>
        <v>#N/A</v>
      </c>
      <c r="AA13" s="33" t="e">
        <f ca="1">IF(VLOOKUP($B13, 'part 10'!$D:$K, 8, 0) &lt;&gt; TODAY(),"должник","сдал")</f>
        <v>#N/A</v>
      </c>
      <c r="AB13" s="33" t="e">
        <f>VLOOKUP($B13, 'part 10'!$D:$J, 4, 0)-VLOOKUP($B13, 'part 10'!$D:$J, 5, 0)-VLOOKUP($B13, 'part 10'!$D:$J, 6, 0)</f>
        <v>#N/A</v>
      </c>
    </row>
    <row r="14" spans="1:28" ht="15">
      <c r="A14" s="13">
        <v>12</v>
      </c>
      <c r="B14" s="28" t="s">
        <v>70</v>
      </c>
      <c r="C14" s="35" t="e">
        <f ca="1">IF(VLOOKUP($B14, 'part 01'!$D:$K, 8, 0) &lt;&gt; TODAY(),"должник","сдал")</f>
        <v>#N/A</v>
      </c>
      <c r="D14" s="40" t="e">
        <f ca="1">IF(VLOOKUP($B14, 'part 01'!$D:$K, 8, 0) &lt;&gt; TODAY(),VLOOKUP($B14, 'part 01'!$D:$K, 8, 0),"")</f>
        <v>#N/A</v>
      </c>
      <c r="E14" s="35" t="e">
        <f>VLOOKUP($B14, 'part 01'!$D:$J, 4, 0)-VLOOKUP($B14, 'part 01'!$D:$J, 5, 0)-VLOOKUP($B14, 'part 01'!$D:$J, 6, 0)</f>
        <v>#N/A</v>
      </c>
      <c r="F14" s="35" t="e">
        <f ca="1">IF(VLOOKUP($B14, 'part 02'!$D:$K, 8, 0) &lt;&gt; TODAY(),"должник","сдал")</f>
        <v>#N/A</v>
      </c>
      <c r="G14" s="40" t="e">
        <f ca="1">IF(VLOOKUP($B14, 'part 02'!$D:$K, 8, 0) &lt;&gt; TODAY(),VLOOKUP($B14, 'part 02'!$D:$K, 8, 0),"")</f>
        <v>#N/A</v>
      </c>
      <c r="H14" s="35" t="e">
        <f>VLOOKUP($B14, 'part 02'!$D:$J, 4, 0)-VLOOKUP($B14, 'part 02'!$D:$J, 5, 0)-VLOOKUP($B14, 'part 02'!$D:$J, 6, 0)</f>
        <v>#N/A</v>
      </c>
      <c r="I14" s="35" t="e">
        <f ca="1">IF(VLOOKUP($B14, 'part 03'!$D:$K, 8, 0) &lt;&gt; TODAY(),"должник","сдал")</f>
        <v>#N/A</v>
      </c>
      <c r="J14" s="40" t="e">
        <f ca="1">IF(VLOOKUP($B14, 'part 03'!$D:$K, 8, 0) &lt;&gt; TODAY(),VLOOKUP($B14, 'part 03'!$D:$K, 8, 0),"")</f>
        <v>#N/A</v>
      </c>
      <c r="K14" s="35" t="e">
        <f>VLOOKUP($B14, 'part 03'!$D:$J, 4, 0)-VLOOKUP($B14, 'part 03'!$D:$J, 5, 0)-VLOOKUP($B14, 'part 03'!$D:$J, 6, 0)</f>
        <v>#N/A</v>
      </c>
      <c r="L14" s="35" t="e">
        <f ca="1">IF(VLOOKUP($B14, 'part 04'!$D:$K, 8, 0) &lt;&gt; TODAY(),"должник","сдал")</f>
        <v>#N/A</v>
      </c>
      <c r="M14" s="40" t="e">
        <f ca="1">IF(VLOOKUP($B14, 'part 04'!$D:$K, 8, 0) &lt;&gt; TODAY(),VLOOKUP($B14, 'part 04'!$D:$K, 8, 0),"")</f>
        <v>#N/A</v>
      </c>
      <c r="N14" s="35" t="e">
        <f>VLOOKUP($B14, 'part 04'!$D:$J, 4, 0)-VLOOKUP($B14, 'part 04'!$D:$J, 5, 0)-VLOOKUP($B14, 'part 04'!$D:$J, 6, 0)</f>
        <v>#N/A</v>
      </c>
      <c r="O14" s="35" t="e">
        <f ca="1">IF(VLOOKUP($B14, 'part 05'!$D:$K, 8, 0) &lt;&gt; TODAY(),"должник","сдал")</f>
        <v>#N/A</v>
      </c>
      <c r="P14" s="40" t="e">
        <f ca="1">IF(VLOOKUP($B14, 'part 05'!$D:$K, 8, 0) &lt;&gt; TODAY(),VLOOKUP($B14, 'part 05'!$D:$K, 8, 0),"")</f>
        <v>#N/A</v>
      </c>
      <c r="Q14" s="35" t="e">
        <f>VLOOKUP($B14, 'part 05'!$D:$J, 4, 0)-VLOOKUP($B14, 'part 05'!$D:$J, 5, 0)-VLOOKUP($B14, 'part 05'!$D:$J, 6, 0)</f>
        <v>#N/A</v>
      </c>
      <c r="R14" s="34" t="s">
        <v>169</v>
      </c>
      <c r="S14" s="42" t="s">
        <v>169</v>
      </c>
      <c r="T14" s="34" t="s">
        <v>169</v>
      </c>
      <c r="U14" s="33" t="e">
        <f ca="1">IF(VLOOKUP($B14, 'part 07'!$D:$K, 8, 0) &lt;&gt; TODAY(),"должник","сдал")</f>
        <v>#N/A</v>
      </c>
      <c r="V14" s="33" t="e">
        <f>VLOOKUP($B14, 'part 07'!$D:$J, 4, 0)-VLOOKUP($B14, 'part 07'!$D:$J, 5, 0)-VLOOKUP($B14, 'part 07'!$D:$J, 6, 0)</f>
        <v>#N/A</v>
      </c>
      <c r="W14" s="33" t="e">
        <f ca="1">IF(VLOOKUP($B14, 'part 08'!$D:$K, 8, 0) &lt;&gt; TODAY(),"должник","сдал")</f>
        <v>#N/A</v>
      </c>
      <c r="X14" s="33" t="e">
        <f>VLOOKUP($B14, 'part 08'!$D:$J, 4, 0)-VLOOKUP($B14, 'part 08'!$D:$J, 5, 0)-VLOOKUP($B14, 'part 08'!$D:$J, 6, 0)</f>
        <v>#N/A</v>
      </c>
      <c r="Y14" s="33" t="e">
        <f ca="1">IF(VLOOKUP($B14, 'part 09'!$D:$K, 8, 0) &lt;&gt; TODAY(),"должник","сдал")</f>
        <v>#N/A</v>
      </c>
      <c r="Z14" s="33" t="e">
        <f>VLOOKUP($B14, 'part 09'!$D:$J, 4, 0)-VLOOKUP($B14, 'part 09'!$D:$J, 5, 0)-VLOOKUP($B14, 'part 09'!$D:$J, 6, 0)</f>
        <v>#N/A</v>
      </c>
      <c r="AA14" s="33" t="e">
        <f ca="1">IF(VLOOKUP($B14, 'part 10'!$D:$K, 8, 0) &lt;&gt; TODAY(),"должник","сдал")</f>
        <v>#N/A</v>
      </c>
      <c r="AB14" s="33" t="e">
        <f>VLOOKUP($B14, 'part 10'!$D:$J, 4, 0)-VLOOKUP($B14, 'part 10'!$D:$J, 5, 0)-VLOOKUP($B14, 'part 10'!$D:$J, 6, 0)</f>
        <v>#N/A</v>
      </c>
    </row>
    <row r="15" spans="1:28" ht="15">
      <c r="A15" s="13">
        <v>13</v>
      </c>
      <c r="B15" s="28" t="s">
        <v>57</v>
      </c>
      <c r="C15" s="35" t="e">
        <f ca="1">IF(VLOOKUP($B15, 'part 01'!$D:$K, 8, 0) &lt;&gt; TODAY(),"должник","сдал")</f>
        <v>#N/A</v>
      </c>
      <c r="D15" s="40" t="e">
        <f ca="1">IF(VLOOKUP($B15, 'part 01'!$D:$K, 8, 0) &lt;&gt; TODAY(),VLOOKUP($B15, 'part 01'!$D:$K, 8, 0),"")</f>
        <v>#N/A</v>
      </c>
      <c r="E15" s="35" t="e">
        <f>VLOOKUP($B15, 'part 01'!$D:$J, 4, 0)-VLOOKUP($B15, 'part 01'!$D:$J, 5, 0)-VLOOKUP($B15, 'part 01'!$D:$J, 6, 0)</f>
        <v>#N/A</v>
      </c>
      <c r="F15" s="35" t="e">
        <f ca="1">IF(VLOOKUP($B15, 'part 02'!$D:$K, 8, 0) &lt;&gt; TODAY(),"должник","сдал")</f>
        <v>#N/A</v>
      </c>
      <c r="G15" s="40" t="e">
        <f ca="1">IF(VLOOKUP($B15, 'part 02'!$D:$K, 8, 0) &lt;&gt; TODAY(),VLOOKUP($B15, 'part 02'!$D:$K, 8, 0),"")</f>
        <v>#N/A</v>
      </c>
      <c r="H15" s="35" t="e">
        <f>VLOOKUP($B15, 'part 02'!$D:$J, 4, 0)-VLOOKUP($B15, 'part 02'!$D:$J, 5, 0)-VLOOKUP($B15, 'part 02'!$D:$J, 6, 0)</f>
        <v>#N/A</v>
      </c>
      <c r="I15" s="35" t="e">
        <f ca="1">IF(VLOOKUP($B15, 'part 03'!$D:$K, 8, 0) &lt;&gt; TODAY(),"должник","сдал")</f>
        <v>#N/A</v>
      </c>
      <c r="J15" s="40" t="e">
        <f ca="1">IF(VLOOKUP($B15, 'part 03'!$D:$K, 8, 0) &lt;&gt; TODAY(),VLOOKUP($B15, 'part 03'!$D:$K, 8, 0),"")</f>
        <v>#N/A</v>
      </c>
      <c r="K15" s="35" t="e">
        <f>VLOOKUP($B15, 'part 03'!$D:$J, 4, 0)-VLOOKUP($B15, 'part 03'!$D:$J, 5, 0)-VLOOKUP($B15, 'part 03'!$D:$J, 6, 0)</f>
        <v>#N/A</v>
      </c>
      <c r="L15" s="35" t="e">
        <f ca="1">IF(VLOOKUP($B15, 'part 04'!$D:$K, 8, 0) &lt;&gt; TODAY(),"должник","сдал")</f>
        <v>#N/A</v>
      </c>
      <c r="M15" s="40" t="e">
        <f ca="1">IF(VLOOKUP($B15, 'part 04'!$D:$K, 8, 0) &lt;&gt; TODAY(),VLOOKUP($B15, 'part 04'!$D:$K, 8, 0),"")</f>
        <v>#N/A</v>
      </c>
      <c r="N15" s="35" t="e">
        <f>VLOOKUP($B15, 'part 04'!$D:$J, 4, 0)-VLOOKUP($B15, 'part 04'!$D:$J, 5, 0)-VLOOKUP($B15, 'part 04'!$D:$J, 6, 0)</f>
        <v>#N/A</v>
      </c>
      <c r="O15" s="35" t="e">
        <f ca="1">IF(VLOOKUP($B15, 'part 05'!$D:$K, 8, 0) &lt;&gt; TODAY(),"должник","сдал")</f>
        <v>#N/A</v>
      </c>
      <c r="P15" s="40" t="e">
        <f ca="1">IF(VLOOKUP($B15, 'part 05'!$D:$K, 8, 0) &lt;&gt; TODAY(),VLOOKUP($B15, 'part 05'!$D:$K, 8, 0),"")</f>
        <v>#N/A</v>
      </c>
      <c r="Q15" s="35" t="e">
        <f>VLOOKUP($B15, 'part 05'!$D:$J, 4, 0)-VLOOKUP($B15, 'part 05'!$D:$J, 5, 0)-VLOOKUP($B15, 'part 05'!$D:$J, 6, 0)</f>
        <v>#N/A</v>
      </c>
      <c r="R15" s="34" t="s">
        <v>169</v>
      </c>
      <c r="S15" s="42" t="s">
        <v>169</v>
      </c>
      <c r="T15" s="34" t="s">
        <v>169</v>
      </c>
      <c r="U15" s="33" t="e">
        <f ca="1">IF(VLOOKUP($B15, 'part 07'!$D:$K, 8, 0) &lt;&gt; TODAY(),"должник","сдал")</f>
        <v>#N/A</v>
      </c>
      <c r="V15" s="33" t="e">
        <f>VLOOKUP($B15, 'part 07'!$D:$J, 4, 0)-VLOOKUP($B15, 'part 07'!$D:$J, 5, 0)-VLOOKUP($B15, 'part 07'!$D:$J, 6, 0)</f>
        <v>#N/A</v>
      </c>
      <c r="W15" s="33" t="e">
        <f ca="1">IF(VLOOKUP($B15, 'part 08'!$D:$K, 8, 0) &lt;&gt; TODAY(),"должник","сдал")</f>
        <v>#N/A</v>
      </c>
      <c r="X15" s="33" t="e">
        <f>VLOOKUP($B15, 'part 08'!$D:$J, 4, 0)-VLOOKUP($B15, 'part 08'!$D:$J, 5, 0)-VLOOKUP($B15, 'part 08'!$D:$J, 6, 0)</f>
        <v>#N/A</v>
      </c>
      <c r="Y15" s="33" t="e">
        <f ca="1">IF(VLOOKUP($B15, 'part 09'!$D:$K, 8, 0) &lt;&gt; TODAY(),"должник","сдал")</f>
        <v>#N/A</v>
      </c>
      <c r="Z15" s="33" t="e">
        <f>VLOOKUP($B15, 'part 09'!$D:$J, 4, 0)-VLOOKUP($B15, 'part 09'!$D:$J, 5, 0)-VLOOKUP($B15, 'part 09'!$D:$J, 6, 0)</f>
        <v>#N/A</v>
      </c>
      <c r="AA15" s="33" t="e">
        <f ca="1">IF(VLOOKUP($B15, 'part 10'!$D:$K, 8, 0) &lt;&gt; TODAY(),"должник","сдал")</f>
        <v>#N/A</v>
      </c>
      <c r="AB15" s="33" t="e">
        <f>VLOOKUP($B15, 'part 10'!$D:$J, 4, 0)-VLOOKUP($B15, 'part 10'!$D:$J, 5, 0)-VLOOKUP($B15, 'part 10'!$D:$J, 6, 0)</f>
        <v>#N/A</v>
      </c>
    </row>
    <row r="16" spans="1:28" ht="15">
      <c r="A16" s="13">
        <v>14</v>
      </c>
      <c r="B16" s="28" t="s">
        <v>38</v>
      </c>
      <c r="C16" s="35" t="e">
        <f ca="1">IF(VLOOKUP($B16, 'part 01'!$D:$K, 8, 0) &lt;&gt; TODAY(),"должник","сдал")</f>
        <v>#N/A</v>
      </c>
      <c r="D16" s="40" t="e">
        <f ca="1">IF(VLOOKUP($B16, 'part 01'!$D:$K, 8, 0) &lt;&gt; TODAY(),VLOOKUP($B16, 'part 01'!$D:$K, 8, 0),"")</f>
        <v>#N/A</v>
      </c>
      <c r="E16" s="35" t="e">
        <f>VLOOKUP($B16, 'part 01'!$D:$J, 4, 0)-VLOOKUP($B16, 'part 01'!$D:$J, 5, 0)-VLOOKUP($B16, 'part 01'!$D:$J, 6, 0)</f>
        <v>#N/A</v>
      </c>
      <c r="F16" s="35" t="e">
        <f ca="1">IF(VLOOKUP($B16, 'part 02'!$D:$K, 8, 0) &lt;&gt; TODAY(),"должник","сдал")</f>
        <v>#N/A</v>
      </c>
      <c r="G16" s="40" t="e">
        <f ca="1">IF(VLOOKUP($B16, 'part 02'!$D:$K, 8, 0) &lt;&gt; TODAY(),VLOOKUP($B16, 'part 02'!$D:$K, 8, 0),"")</f>
        <v>#N/A</v>
      </c>
      <c r="H16" s="35" t="e">
        <f>VLOOKUP($B16, 'part 02'!$D:$J, 4, 0)-VLOOKUP($B16, 'part 02'!$D:$J, 5, 0)-VLOOKUP($B16, 'part 02'!$D:$J, 6, 0)</f>
        <v>#N/A</v>
      </c>
      <c r="I16" s="35" t="e">
        <f ca="1">IF(VLOOKUP($B16, 'part 03'!$D:$K, 8, 0) &lt;&gt; TODAY(),"должник","сдал")</f>
        <v>#N/A</v>
      </c>
      <c r="J16" s="40" t="e">
        <f ca="1">IF(VLOOKUP($B16, 'part 03'!$D:$K, 8, 0) &lt;&gt; TODAY(),VLOOKUP($B16, 'part 03'!$D:$K, 8, 0),"")</f>
        <v>#N/A</v>
      </c>
      <c r="K16" s="35" t="e">
        <f>VLOOKUP($B16, 'part 03'!$D:$J, 4, 0)-VLOOKUP($B16, 'part 03'!$D:$J, 5, 0)-VLOOKUP($B16, 'part 03'!$D:$J, 6, 0)</f>
        <v>#N/A</v>
      </c>
      <c r="L16" s="35" t="e">
        <f ca="1">IF(VLOOKUP($B16, 'part 04'!$D:$K, 8, 0) &lt;&gt; TODAY(),"должник","сдал")</f>
        <v>#N/A</v>
      </c>
      <c r="M16" s="40" t="e">
        <f ca="1">IF(VLOOKUP($B16, 'part 04'!$D:$K, 8, 0) &lt;&gt; TODAY(),VLOOKUP($B16, 'part 04'!$D:$K, 8, 0),"")</f>
        <v>#N/A</v>
      </c>
      <c r="N16" s="35" t="e">
        <f>VLOOKUP($B16, 'part 04'!$D:$J, 4, 0)-VLOOKUP($B16, 'part 04'!$D:$J, 5, 0)-VLOOKUP($B16, 'part 04'!$D:$J, 6, 0)</f>
        <v>#N/A</v>
      </c>
      <c r="O16" s="34" t="s">
        <v>169</v>
      </c>
      <c r="P16" s="42" t="s">
        <v>169</v>
      </c>
      <c r="Q16" s="34" t="s">
        <v>169</v>
      </c>
      <c r="R16" s="35" t="e">
        <f ca="1">IF(VLOOKUP($B16, 'part 06'!$D:$K, 8, 0) &lt;&gt; TODAY(),"должник","сдал")</f>
        <v>#N/A</v>
      </c>
      <c r="S16" s="40" t="e">
        <f ca="1">IF(VLOOKUP($B16, 'part 06'!$D:$K, 8, 0) &lt;&gt; TODAY(),VLOOKUP($B16, 'part 06'!$D:$K, 8, 0),"")</f>
        <v>#N/A</v>
      </c>
      <c r="T16" s="35" t="e">
        <f>VLOOKUP($B16, 'part 06'!$D:$J, 4, 0)-VLOOKUP($B16, 'part 06'!$D:$J, 5, 0)-VLOOKUP($B16, 'part 06'!$D:$J, 6, 0)</f>
        <v>#N/A</v>
      </c>
      <c r="U16" s="33" t="e">
        <f ca="1">IF(VLOOKUP($B16, 'part 07'!$D:$K, 8, 0) &lt;&gt; TODAY(),"должник","сдал")</f>
        <v>#N/A</v>
      </c>
      <c r="V16" s="33" t="e">
        <f>VLOOKUP($B16, 'part 07'!$D:$J, 4, 0)-VLOOKUP($B16, 'part 07'!$D:$J, 5, 0)-VLOOKUP($B16, 'part 07'!$D:$J, 6, 0)</f>
        <v>#N/A</v>
      </c>
      <c r="W16" s="33" t="e">
        <f ca="1">IF(VLOOKUP($B16, 'part 08'!$D:$K, 8, 0) &lt;&gt; TODAY(),"должник","сдал")</f>
        <v>#N/A</v>
      </c>
      <c r="X16" s="33" t="e">
        <f>VLOOKUP($B16, 'part 08'!$D:$J, 4, 0)-VLOOKUP($B16, 'part 08'!$D:$J, 5, 0)-VLOOKUP($B16, 'part 08'!$D:$J, 6, 0)</f>
        <v>#N/A</v>
      </c>
      <c r="Y16" s="33" t="e">
        <f ca="1">IF(VLOOKUP($B16, 'part 09'!$D:$K, 8, 0) &lt;&gt; TODAY(),"должник","сдал")</f>
        <v>#N/A</v>
      </c>
      <c r="Z16" s="33" t="e">
        <f>VLOOKUP($B16, 'part 09'!$D:$J, 4, 0)-VLOOKUP($B16, 'part 09'!$D:$J, 5, 0)-VLOOKUP($B16, 'part 09'!$D:$J, 6, 0)</f>
        <v>#N/A</v>
      </c>
      <c r="AA16" s="33" t="e">
        <f ca="1">IF(VLOOKUP($B16, 'part 10'!$D:$K, 8, 0) &lt;&gt; TODAY(),"должник","сдал")</f>
        <v>#N/A</v>
      </c>
      <c r="AB16" s="33" t="e">
        <f>VLOOKUP($B16, 'part 10'!$D:$J, 4, 0)-VLOOKUP($B16, 'part 10'!$D:$J, 5, 0)-VLOOKUP($B16, 'part 10'!$D:$J, 6, 0)</f>
        <v>#N/A</v>
      </c>
    </row>
    <row r="17" spans="1:28" ht="15">
      <c r="A17" s="13">
        <v>15</v>
      </c>
      <c r="B17" s="28" t="s">
        <v>44</v>
      </c>
      <c r="C17" s="35" t="e">
        <f ca="1">IF(VLOOKUP($B17, 'part 01'!$D:$K, 8, 0) &lt;&gt; TODAY(),"должник","сдал")</f>
        <v>#N/A</v>
      </c>
      <c r="D17" s="40" t="e">
        <f ca="1">IF(VLOOKUP($B17, 'part 01'!$D:$K, 8, 0) &lt;&gt; TODAY(),VLOOKUP($B17, 'part 01'!$D:$K, 8, 0),"")</f>
        <v>#N/A</v>
      </c>
      <c r="E17" s="35" t="e">
        <f>VLOOKUP($B17, 'part 01'!$D:$J, 4, 0)-VLOOKUP($B17, 'part 01'!$D:$J, 5, 0)-VLOOKUP($B17, 'part 01'!$D:$J, 6, 0)</f>
        <v>#N/A</v>
      </c>
      <c r="F17" s="34" t="s">
        <v>169</v>
      </c>
      <c r="G17" s="42" t="s">
        <v>169</v>
      </c>
      <c r="H17" s="34" t="s">
        <v>169</v>
      </c>
      <c r="I17" s="34" t="s">
        <v>169</v>
      </c>
      <c r="J17" s="42" t="s">
        <v>169</v>
      </c>
      <c r="K17" s="34" t="s">
        <v>169</v>
      </c>
      <c r="L17" s="34" t="s">
        <v>169</v>
      </c>
      <c r="M17" s="42" t="s">
        <v>169</v>
      </c>
      <c r="N17" s="34" t="s">
        <v>169</v>
      </c>
      <c r="O17" s="35" t="e">
        <f ca="1">IF(VLOOKUP($B17, 'part 05'!$D:$K, 8, 0) &lt;&gt; TODAY(),"должник","сдал")</f>
        <v>#N/A</v>
      </c>
      <c r="P17" s="40" t="e">
        <f ca="1">IF(VLOOKUP($B17, 'part 05'!$D:$K, 8, 0) &lt;&gt; TODAY(),VLOOKUP($B17, 'part 05'!$D:$K, 8, 0),"")</f>
        <v>#N/A</v>
      </c>
      <c r="Q17" s="35" t="e">
        <f>VLOOKUP($B17, 'part 05'!$D:$J, 4, 0)-VLOOKUP($B17, 'part 05'!$D:$J, 5, 0)-VLOOKUP($B17, 'part 05'!$D:$J, 6, 0)</f>
        <v>#N/A</v>
      </c>
      <c r="R17" s="35" t="e">
        <f ca="1">IF(VLOOKUP($B17, 'part 06'!$D:$K, 8, 0) &lt;&gt; TODAY(),"должник","сдал")</f>
        <v>#N/A</v>
      </c>
      <c r="S17" s="40" t="e">
        <f ca="1">IF(VLOOKUP($B17, 'part 06'!$D:$K, 8, 0) &lt;&gt; TODAY(),VLOOKUP($B17, 'part 06'!$D:$K, 8, 0),"")</f>
        <v>#N/A</v>
      </c>
      <c r="T17" s="35" t="e">
        <f>VLOOKUP($B17, 'part 06'!$D:$J, 4, 0)-VLOOKUP($B17, 'part 06'!$D:$J, 5, 0)-VLOOKUP($B17, 'part 06'!$D:$J, 6, 0)</f>
        <v>#N/A</v>
      </c>
      <c r="U17" s="34" t="s">
        <v>169</v>
      </c>
      <c r="V17" s="34" t="s">
        <v>169</v>
      </c>
      <c r="W17" s="34" t="s">
        <v>169</v>
      </c>
      <c r="X17" s="34" t="s">
        <v>169</v>
      </c>
      <c r="Y17" s="34" t="s">
        <v>169</v>
      </c>
      <c r="Z17" s="34" t="s">
        <v>169</v>
      </c>
      <c r="AA17" s="34" t="s">
        <v>169</v>
      </c>
      <c r="AB17" s="34" t="s">
        <v>169</v>
      </c>
    </row>
    <row r="18" spans="1:28" ht="15">
      <c r="A18" s="13">
        <v>16</v>
      </c>
      <c r="B18" s="28" t="s">
        <v>49</v>
      </c>
      <c r="C18" s="35" t="e">
        <f ca="1">IF(VLOOKUP($B18, 'part 01'!$D:$K, 8, 0) &lt;&gt; TODAY(),"должник","сдал")</f>
        <v>#N/A</v>
      </c>
      <c r="D18" s="40" t="e">
        <f ca="1">IF(VLOOKUP($B18, 'part 01'!$D:$K, 8, 0) &lt;&gt; TODAY(),VLOOKUP($B18, 'part 01'!$D:$K, 8, 0),"")</f>
        <v>#N/A</v>
      </c>
      <c r="E18" s="35" t="e">
        <f>VLOOKUP($B18, 'part 01'!$D:$J, 4, 0)-VLOOKUP($B18, 'part 01'!$D:$J, 5, 0)-VLOOKUP($B18, 'part 01'!$D:$J, 6, 0)</f>
        <v>#N/A</v>
      </c>
      <c r="F18" s="35" t="e">
        <f ca="1">IF(VLOOKUP($B18, 'part 02'!$D:$K, 8, 0) &lt;&gt; TODAY(),"должник","сдал")</f>
        <v>#N/A</v>
      </c>
      <c r="G18" s="40" t="e">
        <f ca="1">IF(VLOOKUP($B18, 'part 02'!$D:$K, 8, 0) &lt;&gt; TODAY(),VLOOKUP($B18, 'part 02'!$D:$K, 8, 0),"")</f>
        <v>#N/A</v>
      </c>
      <c r="H18" s="35" t="e">
        <f>VLOOKUP($B18, 'part 02'!$D:$J, 4, 0)-VLOOKUP($B18, 'part 02'!$D:$J, 5, 0)-VLOOKUP($B18, 'part 02'!$D:$J, 6, 0)</f>
        <v>#N/A</v>
      </c>
      <c r="I18" s="35" t="e">
        <f ca="1">IF(VLOOKUP($B18, 'part 03'!$D:$K, 8, 0) &lt;&gt; TODAY(),"должник","сдал")</f>
        <v>#N/A</v>
      </c>
      <c r="J18" s="40" t="e">
        <f ca="1">IF(VLOOKUP($B18, 'part 03'!$D:$K, 8, 0) &lt;&gt; TODAY(),VLOOKUP($B18, 'part 03'!$D:$K, 8, 0),"")</f>
        <v>#N/A</v>
      </c>
      <c r="K18" s="35" t="e">
        <f>VLOOKUP($B18, 'part 03'!$D:$J, 4, 0)-VLOOKUP($B18, 'part 03'!$D:$J, 5, 0)-VLOOKUP($B18, 'part 03'!$D:$J, 6, 0)</f>
        <v>#N/A</v>
      </c>
      <c r="L18" s="35" t="e">
        <f ca="1">IF(VLOOKUP($B18, 'part 04'!$D:$K, 8, 0) &lt;&gt; TODAY(),"должник","сдал")</f>
        <v>#N/A</v>
      </c>
      <c r="M18" s="40" t="e">
        <f ca="1">IF(VLOOKUP($B18, 'part 04'!$D:$K, 8, 0) &lt;&gt; TODAY(),VLOOKUP($B18, 'part 04'!$D:$K, 8, 0),"")</f>
        <v>#N/A</v>
      </c>
      <c r="N18" s="35" t="e">
        <f>VLOOKUP($B18, 'part 04'!$D:$J, 4, 0)-VLOOKUP($B18, 'part 04'!$D:$J, 5, 0)-VLOOKUP($B18, 'part 04'!$D:$J, 6, 0)</f>
        <v>#N/A</v>
      </c>
      <c r="O18" s="34" t="s">
        <v>169</v>
      </c>
      <c r="P18" s="42" t="s">
        <v>169</v>
      </c>
      <c r="Q18" s="34" t="s">
        <v>169</v>
      </c>
      <c r="R18" s="35" t="e">
        <f ca="1">IF(VLOOKUP($B18, 'part 06'!$D:$K, 8, 0) &lt;&gt; TODAY(),"должник","сдал")</f>
        <v>#N/A</v>
      </c>
      <c r="S18" s="40" t="e">
        <f ca="1">IF(VLOOKUP($B18, 'part 06'!$D:$K, 8, 0) &lt;&gt; TODAY(),VLOOKUP($B18, 'part 06'!$D:$K, 8, 0),"")</f>
        <v>#N/A</v>
      </c>
      <c r="T18" s="35" t="e">
        <f>VLOOKUP($B18, 'part 06'!$D:$J, 4, 0)-VLOOKUP($B18, 'part 06'!$D:$J, 5, 0)-VLOOKUP($B18, 'part 06'!$D:$J, 6, 0)</f>
        <v>#N/A</v>
      </c>
      <c r="U18" s="33" t="e">
        <f ca="1">IF(VLOOKUP($B18, 'part 07'!$D:$K, 8, 0) &lt;&gt; TODAY(),"должник","сдал")</f>
        <v>#N/A</v>
      </c>
      <c r="V18" s="33" t="e">
        <f>VLOOKUP($B18, 'part 07'!$D:$J, 4, 0)-VLOOKUP($B18, 'part 07'!$D:$J, 5, 0)-VLOOKUP($B18, 'part 07'!$D:$J, 6, 0)</f>
        <v>#N/A</v>
      </c>
      <c r="W18" s="33" t="e">
        <f ca="1">IF(VLOOKUP($B18, 'part 08'!$D:$K, 8, 0) &lt;&gt; TODAY(),"должник","сдал")</f>
        <v>#N/A</v>
      </c>
      <c r="X18" s="33" t="e">
        <f>VLOOKUP($B18, 'part 08'!$D:$J, 4, 0)-VLOOKUP($B18, 'part 08'!$D:$J, 5, 0)-VLOOKUP($B18, 'part 08'!$D:$J, 6, 0)</f>
        <v>#N/A</v>
      </c>
      <c r="Y18" s="33" t="e">
        <f ca="1">IF(VLOOKUP($B18, 'part 09'!$D:$K, 8, 0) &lt;&gt; TODAY(),"должник","сдал")</f>
        <v>#N/A</v>
      </c>
      <c r="Z18" s="33" t="e">
        <f>VLOOKUP($B18, 'part 09'!$D:$J, 4, 0)-VLOOKUP($B18, 'part 09'!$D:$J, 5, 0)-VLOOKUP($B18, 'part 09'!$D:$J, 6, 0)</f>
        <v>#N/A</v>
      </c>
      <c r="AA18" s="33" t="e">
        <f ca="1">IF(VLOOKUP($B18, 'part 10'!$D:$K, 8, 0) &lt;&gt; TODAY(),"должник","сдал")</f>
        <v>#N/A</v>
      </c>
      <c r="AB18" s="33" t="e">
        <f>VLOOKUP($B18, 'part 10'!$D:$J, 4, 0)-VLOOKUP($B18, 'part 10'!$D:$J, 5, 0)-VLOOKUP($B18, 'part 10'!$D:$J, 6, 0)</f>
        <v>#N/A</v>
      </c>
    </row>
    <row r="19" spans="1:28" ht="15">
      <c r="A19" s="13">
        <v>17</v>
      </c>
      <c r="B19" s="28" t="s">
        <v>66</v>
      </c>
      <c r="C19" s="35" t="e">
        <f ca="1">IF(VLOOKUP($B19, 'part 01'!$D:$K, 8, 0) &lt;&gt; TODAY(),"должник","сдал")</f>
        <v>#N/A</v>
      </c>
      <c r="D19" s="40" t="e">
        <f ca="1">IF(VLOOKUP($B19, 'part 01'!$D:$K, 8, 0) &lt;&gt; TODAY(),VLOOKUP($B19, 'part 01'!$D:$K, 8, 0),"")</f>
        <v>#N/A</v>
      </c>
      <c r="E19" s="35" t="e">
        <f>VLOOKUP($B19, 'part 01'!$D:$J, 4, 0)-VLOOKUP($B19, 'part 01'!$D:$J, 5, 0)-VLOOKUP($B19, 'part 01'!$D:$J, 6, 0)</f>
        <v>#N/A</v>
      </c>
      <c r="F19" s="35" t="e">
        <f ca="1">IF(VLOOKUP($B19, 'part 02'!$D:$K, 8, 0) &lt;&gt; TODAY(),"должник","сдал")</f>
        <v>#N/A</v>
      </c>
      <c r="G19" s="40" t="e">
        <f ca="1">IF(VLOOKUP($B19, 'part 02'!$D:$K, 8, 0) &lt;&gt; TODAY(),VLOOKUP($B19, 'part 02'!$D:$K, 8, 0),"")</f>
        <v>#N/A</v>
      </c>
      <c r="H19" s="35" t="e">
        <f>VLOOKUP($B19, 'part 02'!$D:$J, 4, 0)-VLOOKUP($B19, 'part 02'!$D:$J, 5, 0)-VLOOKUP($B19, 'part 02'!$D:$J, 6, 0)</f>
        <v>#N/A</v>
      </c>
      <c r="I19" s="35" t="e">
        <f ca="1">IF(VLOOKUP($B19, 'part 03'!$D:$K, 8, 0) &lt;&gt; TODAY(),"должник","сдал")</f>
        <v>#N/A</v>
      </c>
      <c r="J19" s="40" t="e">
        <f ca="1">IF(VLOOKUP($B19, 'part 03'!$D:$K, 8, 0) &lt;&gt; TODAY(),VLOOKUP($B19, 'part 03'!$D:$K, 8, 0),"")</f>
        <v>#N/A</v>
      </c>
      <c r="K19" s="35" t="e">
        <f>VLOOKUP($B19, 'part 03'!$D:$J, 4, 0)-VLOOKUP($B19, 'part 03'!$D:$J, 5, 0)-VLOOKUP($B19, 'part 03'!$D:$J, 6, 0)</f>
        <v>#N/A</v>
      </c>
      <c r="L19" s="35" t="e">
        <f ca="1">IF(VLOOKUP($B19, 'part 04'!$D:$K, 8, 0) &lt;&gt; TODAY(),"должник","сдал")</f>
        <v>#N/A</v>
      </c>
      <c r="M19" s="40" t="e">
        <f ca="1">IF(VLOOKUP($B19, 'part 04'!$D:$K, 8, 0) &lt;&gt; TODAY(),VLOOKUP($B19, 'part 04'!$D:$K, 8, 0),"")</f>
        <v>#N/A</v>
      </c>
      <c r="N19" s="35" t="e">
        <f>VLOOKUP($B19, 'part 04'!$D:$J, 4, 0)-VLOOKUP($B19, 'part 04'!$D:$J, 5, 0)-VLOOKUP($B19, 'part 04'!$D:$J, 6, 0)</f>
        <v>#N/A</v>
      </c>
      <c r="O19" s="35" t="e">
        <f ca="1">IF(VLOOKUP($B19, 'part 05'!$D:$K, 8, 0) &lt;&gt; TODAY(),"должник","сдал")</f>
        <v>#N/A</v>
      </c>
      <c r="P19" s="40" t="e">
        <f ca="1">IF(VLOOKUP($B19, 'part 05'!$D:$K, 8, 0) &lt;&gt; TODAY(),VLOOKUP($B19, 'part 05'!$D:$K, 8, 0),"")</f>
        <v>#N/A</v>
      </c>
      <c r="Q19" s="35" t="e">
        <f>VLOOKUP($B19, 'part 05'!$D:$J, 4, 0)-VLOOKUP($B19, 'part 05'!$D:$J, 5, 0)-VLOOKUP($B19, 'part 05'!$D:$J, 6, 0)</f>
        <v>#N/A</v>
      </c>
      <c r="R19" s="34" t="s">
        <v>169</v>
      </c>
      <c r="S19" s="42" t="s">
        <v>169</v>
      </c>
      <c r="T19" s="34" t="s">
        <v>169</v>
      </c>
      <c r="U19" s="33" t="e">
        <f ca="1">IF(VLOOKUP($B19, 'part 07'!$D:$K, 8, 0) &lt;&gt; TODAY(),"должник","сдал")</f>
        <v>#N/A</v>
      </c>
      <c r="V19" s="33" t="e">
        <f>VLOOKUP($B19, 'part 07'!$D:$J, 4, 0)-VLOOKUP($B19, 'part 07'!$D:$J, 5, 0)-VLOOKUP($B19, 'part 07'!$D:$J, 6, 0)</f>
        <v>#N/A</v>
      </c>
      <c r="W19" s="33" t="e">
        <f ca="1">IF(VLOOKUP($B19, 'part 08'!$D:$K, 8, 0) &lt;&gt; TODAY(),"должник","сдал")</f>
        <v>#N/A</v>
      </c>
      <c r="X19" s="33" t="e">
        <f>VLOOKUP($B19, 'part 08'!$D:$J, 4, 0)-VLOOKUP($B19, 'part 08'!$D:$J, 5, 0)-VLOOKUP($B19, 'part 08'!$D:$J, 6, 0)</f>
        <v>#N/A</v>
      </c>
      <c r="Y19" s="33" t="e">
        <f ca="1">IF(VLOOKUP($B19, 'part 09'!$D:$K, 8, 0) &lt;&gt; TODAY(),"должник","сдал")</f>
        <v>#N/A</v>
      </c>
      <c r="Z19" s="33" t="e">
        <f>VLOOKUP($B19, 'part 09'!$D:$J, 4, 0)-VLOOKUP($B19, 'part 09'!$D:$J, 5, 0)-VLOOKUP($B19, 'part 09'!$D:$J, 6, 0)</f>
        <v>#N/A</v>
      </c>
      <c r="AA19" s="33" t="e">
        <f ca="1">IF(VLOOKUP($B19, 'part 10'!$D:$K, 8, 0) &lt;&gt; TODAY(),"должник","сдал")</f>
        <v>#N/A</v>
      </c>
      <c r="AB19" s="33" t="e">
        <f>VLOOKUP($B19, 'part 10'!$D:$J, 4, 0)-VLOOKUP($B19, 'part 10'!$D:$J, 5, 0)-VLOOKUP($B19, 'part 10'!$D:$J, 6, 0)</f>
        <v>#N/A</v>
      </c>
    </row>
    <row r="20" spans="1:28" ht="15">
      <c r="A20" s="13">
        <v>18</v>
      </c>
      <c r="B20" s="28" t="s">
        <v>23</v>
      </c>
      <c r="C20" s="35" t="e">
        <f ca="1">IF(VLOOKUP($B20, 'part 01'!$D:$K, 8, 0) &lt;&gt; TODAY(),"должник","сдал")</f>
        <v>#N/A</v>
      </c>
      <c r="D20" s="40" t="e">
        <f ca="1">IF(VLOOKUP($B20, 'part 01'!$D:$K, 8, 0) &lt;&gt; TODAY(),VLOOKUP($B20, 'part 01'!$D:$K, 8, 0),"")</f>
        <v>#N/A</v>
      </c>
      <c r="E20" s="35" t="e">
        <f>VLOOKUP($B20, 'part 01'!$D:$J, 4, 0)-VLOOKUP($B20, 'part 01'!$D:$J, 5, 0)-VLOOKUP($B20, 'part 01'!$D:$J, 6, 0)</f>
        <v>#N/A</v>
      </c>
      <c r="F20" s="35" t="e">
        <f ca="1">IF(VLOOKUP($B20, 'part 02'!$D:$K, 8, 0) &lt;&gt; TODAY(),"должник","сдал")</f>
        <v>#N/A</v>
      </c>
      <c r="G20" s="40" t="e">
        <f ca="1">IF(VLOOKUP($B20, 'part 02'!$D:$K, 8, 0) &lt;&gt; TODAY(),VLOOKUP($B20, 'part 02'!$D:$K, 8, 0),"")</f>
        <v>#N/A</v>
      </c>
      <c r="H20" s="35" t="e">
        <f>VLOOKUP($B20, 'part 02'!$D:$J, 4, 0)-VLOOKUP($B20, 'part 02'!$D:$J, 5, 0)-VLOOKUP($B20, 'part 02'!$D:$J, 6, 0)</f>
        <v>#N/A</v>
      </c>
      <c r="I20" s="35" t="e">
        <f ca="1">IF(VLOOKUP($B20, 'part 03'!$D:$K, 8, 0) &lt;&gt; TODAY(),"должник","сдал")</f>
        <v>#N/A</v>
      </c>
      <c r="J20" s="40" t="e">
        <f ca="1">IF(VLOOKUP($B20, 'part 03'!$D:$K, 8, 0) &lt;&gt; TODAY(),VLOOKUP($B20, 'part 03'!$D:$K, 8, 0),"")</f>
        <v>#N/A</v>
      </c>
      <c r="K20" s="35" t="e">
        <f>VLOOKUP($B20, 'part 03'!$D:$J, 4, 0)-VLOOKUP($B20, 'part 03'!$D:$J, 5, 0)-VLOOKUP($B20, 'part 03'!$D:$J, 6, 0)</f>
        <v>#N/A</v>
      </c>
      <c r="L20" s="35" t="e">
        <f ca="1">IF(VLOOKUP($B20, 'part 04'!$D:$K, 8, 0) &lt;&gt; TODAY(),"должник","сдал")</f>
        <v>#N/A</v>
      </c>
      <c r="M20" s="40" t="e">
        <f ca="1">IF(VLOOKUP($B20, 'part 04'!$D:$K, 8, 0) &lt;&gt; TODAY(),VLOOKUP($B20, 'part 04'!$D:$K, 8, 0),"")</f>
        <v>#N/A</v>
      </c>
      <c r="N20" s="35" t="e">
        <f>VLOOKUP($B20, 'part 04'!$D:$J, 4, 0)-VLOOKUP($B20, 'part 04'!$D:$J, 5, 0)-VLOOKUP($B20, 'part 04'!$D:$J, 6, 0)</f>
        <v>#N/A</v>
      </c>
      <c r="O20" s="35" t="e">
        <f ca="1">IF(VLOOKUP($B20, 'part 05'!$D:$K, 8, 0) &lt;&gt; TODAY(),"должник","сдал")</f>
        <v>#N/A</v>
      </c>
      <c r="P20" s="40" t="e">
        <f ca="1">IF(VLOOKUP($B20, 'part 05'!$D:$K, 8, 0) &lt;&gt; TODAY(),VLOOKUP($B20, 'part 05'!$D:$K, 8, 0),"")</f>
        <v>#N/A</v>
      </c>
      <c r="Q20" s="35" t="e">
        <f>VLOOKUP($B20, 'part 05'!$D:$J, 4, 0)-VLOOKUP($B20, 'part 05'!$D:$J, 5, 0)-VLOOKUP($B20, 'part 05'!$D:$J, 6, 0)</f>
        <v>#N/A</v>
      </c>
      <c r="R20" s="35" t="e">
        <f ca="1">IF(VLOOKUP($B20, 'part 06'!$D:$K, 8, 0) &lt;&gt; TODAY(),"должник","сдал")</f>
        <v>#N/A</v>
      </c>
      <c r="S20" s="40" t="e">
        <f ca="1">IF(VLOOKUP($B20, 'part 06'!$D:$K, 8, 0) &lt;&gt; TODAY(),VLOOKUP($B20, 'part 06'!$D:$K, 8, 0),"")</f>
        <v>#N/A</v>
      </c>
      <c r="T20" s="35" t="e">
        <f>VLOOKUP($B20, 'part 06'!$D:$J, 4, 0)-VLOOKUP($B20, 'part 06'!$D:$J, 5, 0)-VLOOKUP($B20, 'part 06'!$D:$J, 6, 0)</f>
        <v>#N/A</v>
      </c>
      <c r="U20" s="33" t="e">
        <f ca="1">IF(VLOOKUP($B20, 'part 07'!$D:$K, 8, 0) &lt;&gt; TODAY(),"должник","сдал")</f>
        <v>#N/A</v>
      </c>
      <c r="V20" s="33" t="e">
        <f>VLOOKUP($B20, 'part 07'!$D:$J, 4, 0)-VLOOKUP($B20, 'part 07'!$D:$J, 5, 0)-VLOOKUP($B20, 'part 07'!$D:$J, 6, 0)</f>
        <v>#N/A</v>
      </c>
      <c r="W20" s="33" t="e">
        <f ca="1">IF(VLOOKUP($B20, 'part 08'!$D:$K, 8, 0) &lt;&gt; TODAY(),"должник","сдал")</f>
        <v>#N/A</v>
      </c>
      <c r="X20" s="33" t="e">
        <f>VLOOKUP($B20, 'part 08'!$D:$J, 4, 0)-VLOOKUP($B20, 'part 08'!$D:$J, 5, 0)-VLOOKUP($B20, 'part 08'!$D:$J, 6, 0)</f>
        <v>#N/A</v>
      </c>
      <c r="Y20" s="33" t="e">
        <f ca="1">IF(VLOOKUP($B20, 'part 09'!$D:$K, 8, 0) &lt;&gt; TODAY(),"должник","сдал")</f>
        <v>#N/A</v>
      </c>
      <c r="Z20" s="33" t="e">
        <f>VLOOKUP($B20, 'part 09'!$D:$J, 4, 0)-VLOOKUP($B20, 'part 09'!$D:$J, 5, 0)-VLOOKUP($B20, 'part 09'!$D:$J, 6, 0)</f>
        <v>#N/A</v>
      </c>
      <c r="AA20" s="33" t="e">
        <f ca="1">IF(VLOOKUP($B20, 'part 10'!$D:$K, 8, 0) &lt;&gt; TODAY(),"должник","сдал")</f>
        <v>#N/A</v>
      </c>
      <c r="AB20" s="33" t="e">
        <f>VLOOKUP($B20, 'part 10'!$D:$J, 4, 0)-VLOOKUP($B20, 'part 10'!$D:$J, 5, 0)-VLOOKUP($B20, 'part 10'!$D:$J, 6, 0)</f>
        <v>#N/A</v>
      </c>
    </row>
    <row r="21" spans="1:28" ht="15">
      <c r="A21" s="13">
        <v>19</v>
      </c>
      <c r="B21" s="28" t="s">
        <v>32</v>
      </c>
      <c r="C21" s="35" t="e">
        <f ca="1">IF(VLOOKUP($B21, 'part 01'!$D:$K, 8, 0) &lt;&gt; TODAY(),"должник","сдал")</f>
        <v>#N/A</v>
      </c>
      <c r="D21" s="40" t="e">
        <f ca="1">IF(VLOOKUP($B21, 'part 01'!$D:$K, 8, 0) &lt;&gt; TODAY(),VLOOKUP($B21, 'part 01'!$D:$K, 8, 0),"")</f>
        <v>#N/A</v>
      </c>
      <c r="E21" s="35" t="e">
        <f>VLOOKUP($B21, 'part 01'!$D:$J, 4, 0)-VLOOKUP($B21, 'part 01'!$D:$J, 5, 0)-VLOOKUP($B21, 'part 01'!$D:$J, 6, 0)</f>
        <v>#N/A</v>
      </c>
      <c r="F21" s="35" t="e">
        <f ca="1">IF(VLOOKUP($B21, 'part 02'!$D:$K, 8, 0) &lt;&gt; TODAY(),"должник","сдал")</f>
        <v>#N/A</v>
      </c>
      <c r="G21" s="40" t="e">
        <f ca="1">IF(VLOOKUP($B21, 'part 02'!$D:$K, 8, 0) &lt;&gt; TODAY(),VLOOKUP($B21, 'part 02'!$D:$K, 8, 0),"")</f>
        <v>#N/A</v>
      </c>
      <c r="H21" s="35" t="e">
        <f>VLOOKUP($B21, 'part 02'!$D:$J, 4, 0)-VLOOKUP($B21, 'part 02'!$D:$J, 5, 0)-VLOOKUP($B21, 'part 02'!$D:$J, 6, 0)</f>
        <v>#N/A</v>
      </c>
      <c r="I21" s="35" t="e">
        <f ca="1">IF(VLOOKUP($B21, 'part 03'!$D:$K, 8, 0) &lt;&gt; TODAY(),"должник","сдал")</f>
        <v>#N/A</v>
      </c>
      <c r="J21" s="40" t="e">
        <f ca="1">IF(VLOOKUP($B21, 'part 03'!$D:$K, 8, 0) &lt;&gt; TODAY(),VLOOKUP($B21, 'part 03'!$D:$K, 8, 0),"")</f>
        <v>#N/A</v>
      </c>
      <c r="K21" s="35" t="e">
        <f>VLOOKUP($B21, 'part 03'!$D:$J, 4, 0)-VLOOKUP($B21, 'part 03'!$D:$J, 5, 0)-VLOOKUP($B21, 'part 03'!$D:$J, 6, 0)</f>
        <v>#N/A</v>
      </c>
      <c r="L21" s="35" t="e">
        <f ca="1">IF(VLOOKUP($B21, 'part 04'!$D:$K, 8, 0) &lt;&gt; TODAY(),"должник","сдал")</f>
        <v>#N/A</v>
      </c>
      <c r="M21" s="40" t="e">
        <f ca="1">IF(VLOOKUP($B21, 'part 04'!$D:$K, 8, 0) &lt;&gt; TODAY(),VLOOKUP($B21, 'part 04'!$D:$K, 8, 0),"")</f>
        <v>#N/A</v>
      </c>
      <c r="N21" s="35" t="e">
        <f>VLOOKUP($B21, 'part 04'!$D:$J, 4, 0)-VLOOKUP($B21, 'part 04'!$D:$J, 5, 0)-VLOOKUP($B21, 'part 04'!$D:$J, 6, 0)</f>
        <v>#N/A</v>
      </c>
      <c r="O21" s="35" t="e">
        <f ca="1">IF(VLOOKUP($B21, 'part 05'!$D:$K, 8, 0) &lt;&gt; TODAY(),"должник","сдал")</f>
        <v>#N/A</v>
      </c>
      <c r="P21" s="40" t="e">
        <f ca="1">IF(VLOOKUP($B21, 'part 05'!$D:$K, 8, 0) &lt;&gt; TODAY(),VLOOKUP($B21, 'part 05'!$D:$K, 8, 0),"")</f>
        <v>#N/A</v>
      </c>
      <c r="Q21" s="35" t="e">
        <f>VLOOKUP($B21, 'part 05'!$D:$J, 4, 0)-VLOOKUP($B21, 'part 05'!$D:$J, 5, 0)-VLOOKUP($B21, 'part 05'!$D:$J, 6, 0)</f>
        <v>#N/A</v>
      </c>
      <c r="R21" s="34" t="s">
        <v>169</v>
      </c>
      <c r="S21" s="42" t="s">
        <v>169</v>
      </c>
      <c r="T21" s="34" t="s">
        <v>169</v>
      </c>
      <c r="U21" s="33" t="e">
        <f ca="1">IF(VLOOKUP($B21, 'part 07'!$D:$K, 8, 0) &lt;&gt; TODAY(),"должник","сдал")</f>
        <v>#N/A</v>
      </c>
      <c r="V21" s="33" t="e">
        <f>VLOOKUP($B21, 'part 07'!$D:$J, 4, 0)-VLOOKUP($B21, 'part 07'!$D:$J, 5, 0)-VLOOKUP($B21, 'part 07'!$D:$J, 6, 0)</f>
        <v>#N/A</v>
      </c>
      <c r="W21" s="33" t="e">
        <f ca="1">IF(VLOOKUP($B21, 'part 08'!$D:$K, 8, 0) &lt;&gt; TODAY(),"должник","сдал")</f>
        <v>#N/A</v>
      </c>
      <c r="X21" s="33" t="e">
        <f>VLOOKUP($B21, 'part 08'!$D:$J, 4, 0)-VLOOKUP($B21, 'part 08'!$D:$J, 5, 0)-VLOOKUP($B21, 'part 08'!$D:$J, 6, 0)</f>
        <v>#N/A</v>
      </c>
      <c r="Y21" s="33" t="e">
        <f ca="1">IF(VLOOKUP($B21, 'part 09'!$D:$K, 8, 0) &lt;&gt; TODAY(),"должник","сдал")</f>
        <v>#N/A</v>
      </c>
      <c r="Z21" s="33" t="e">
        <f>VLOOKUP($B21, 'part 09'!$D:$J, 4, 0)-VLOOKUP($B21, 'part 09'!$D:$J, 5, 0)-VLOOKUP($B21, 'part 09'!$D:$J, 6, 0)</f>
        <v>#N/A</v>
      </c>
      <c r="AA21" s="33" t="e">
        <f ca="1">IF(VLOOKUP($B21, 'part 10'!$D:$K, 8, 0) &lt;&gt; TODAY(),"должник","сдал")</f>
        <v>#N/A</v>
      </c>
      <c r="AB21" s="33" t="e">
        <f>VLOOKUP($B21, 'part 10'!$D:$J, 4, 0)-VLOOKUP($B21, 'part 10'!$D:$J, 5, 0)-VLOOKUP($B21, 'part 10'!$D:$J, 6, 0)</f>
        <v>#N/A</v>
      </c>
    </row>
    <row r="22" spans="1:28" ht="15">
      <c r="A22" s="13">
        <v>20</v>
      </c>
      <c r="B22" s="28" t="s">
        <v>45</v>
      </c>
      <c r="C22" s="35" t="e">
        <f ca="1">IF(VLOOKUP($B22, 'part 01'!$D:$K, 8, 0) &lt;&gt; TODAY(),"должник","сдал")</f>
        <v>#N/A</v>
      </c>
      <c r="D22" s="40" t="e">
        <f ca="1">IF(VLOOKUP($B22, 'part 01'!$D:$K, 8, 0) &lt;&gt; TODAY(),VLOOKUP($B22, 'part 01'!$D:$K, 8, 0),"")</f>
        <v>#N/A</v>
      </c>
      <c r="E22" s="35" t="e">
        <f>VLOOKUP($B22, 'part 01'!$D:$J, 4, 0)-VLOOKUP($B22, 'part 01'!$D:$J, 5, 0)-VLOOKUP($B22, 'part 01'!$D:$J, 6, 0)</f>
        <v>#N/A</v>
      </c>
      <c r="F22" s="35" t="e">
        <f ca="1">IF(VLOOKUP($B22, 'part 02'!$D:$K, 8, 0) &lt;&gt; TODAY(),"должник","сдал")</f>
        <v>#N/A</v>
      </c>
      <c r="G22" s="40" t="e">
        <f ca="1">IF(VLOOKUP($B22, 'part 02'!$D:$K, 8, 0) &lt;&gt; TODAY(),VLOOKUP($B22, 'part 02'!$D:$K, 8, 0),"")</f>
        <v>#N/A</v>
      </c>
      <c r="H22" s="35" t="e">
        <f>VLOOKUP($B22, 'part 02'!$D:$J, 4, 0)-VLOOKUP($B22, 'part 02'!$D:$J, 5, 0)-VLOOKUP($B22, 'part 02'!$D:$J, 6, 0)</f>
        <v>#N/A</v>
      </c>
      <c r="I22" s="35" t="e">
        <f ca="1">IF(VLOOKUP($B22, 'part 03'!$D:$K, 8, 0) &lt;&gt; TODAY(),"должник","сдал")</f>
        <v>#N/A</v>
      </c>
      <c r="J22" s="40" t="e">
        <f ca="1">IF(VLOOKUP($B22, 'part 03'!$D:$K, 8, 0) &lt;&gt; TODAY(),VLOOKUP($B22, 'part 03'!$D:$K, 8, 0),"")</f>
        <v>#N/A</v>
      </c>
      <c r="K22" s="35" t="e">
        <f>VLOOKUP($B22, 'part 03'!$D:$J, 4, 0)-VLOOKUP($B22, 'part 03'!$D:$J, 5, 0)-VLOOKUP($B22, 'part 03'!$D:$J, 6, 0)</f>
        <v>#N/A</v>
      </c>
      <c r="L22" s="35" t="e">
        <f ca="1">IF(VLOOKUP($B22, 'part 04'!$D:$K, 8, 0) &lt;&gt; TODAY(),"должник","сдал")</f>
        <v>#N/A</v>
      </c>
      <c r="M22" s="40" t="e">
        <f ca="1">IF(VLOOKUP($B22, 'part 04'!$D:$K, 8, 0) &lt;&gt; TODAY(),VLOOKUP($B22, 'part 04'!$D:$K, 8, 0),"")</f>
        <v>#N/A</v>
      </c>
      <c r="N22" s="35" t="e">
        <f>VLOOKUP($B22, 'part 04'!$D:$J, 4, 0)-VLOOKUP($B22, 'part 04'!$D:$J, 5, 0)-VLOOKUP($B22, 'part 04'!$D:$J, 6, 0)</f>
        <v>#N/A</v>
      </c>
      <c r="O22" s="35" t="e">
        <f ca="1">IF(VLOOKUP($B22, 'part 05'!$D:$K, 8, 0) &lt;&gt; TODAY(),"должник","сдал")</f>
        <v>#N/A</v>
      </c>
      <c r="P22" s="40" t="e">
        <f ca="1">IF(VLOOKUP($B22, 'part 05'!$D:$K, 8, 0) &lt;&gt; TODAY(),VLOOKUP($B22, 'part 05'!$D:$K, 8, 0),"")</f>
        <v>#N/A</v>
      </c>
      <c r="Q22" s="35" t="e">
        <f>VLOOKUP($B22, 'part 05'!$D:$J, 4, 0)-VLOOKUP($B22, 'part 05'!$D:$J, 5, 0)-VLOOKUP($B22, 'part 05'!$D:$J, 6, 0)</f>
        <v>#N/A</v>
      </c>
      <c r="R22" s="35" t="e">
        <f ca="1">IF(VLOOKUP($B22, 'part 06'!$D:$K, 8, 0) &lt;&gt; TODAY(),"должник","сдал")</f>
        <v>#N/A</v>
      </c>
      <c r="S22" s="40" t="e">
        <f ca="1">IF(VLOOKUP($B22, 'part 06'!$D:$K, 8, 0) &lt;&gt; TODAY(),VLOOKUP($B22, 'part 06'!$D:$K, 8, 0),"")</f>
        <v>#N/A</v>
      </c>
      <c r="T22" s="35" t="e">
        <f>VLOOKUP($B22, 'part 06'!$D:$J, 4, 0)-VLOOKUP($B22, 'part 06'!$D:$J, 5, 0)-VLOOKUP($B22, 'part 06'!$D:$J, 6, 0)</f>
        <v>#N/A</v>
      </c>
      <c r="U22" s="33" t="e">
        <f ca="1">IF(VLOOKUP($B22, 'part 07'!$D:$K, 8, 0) &lt;&gt; TODAY(),"должник","сдал")</f>
        <v>#N/A</v>
      </c>
      <c r="V22" s="33" t="e">
        <f>VLOOKUP($B22, 'part 07'!$D:$J, 4, 0)-VLOOKUP($B22, 'part 07'!$D:$J, 5, 0)-VLOOKUP($B22, 'part 07'!$D:$J, 6, 0)</f>
        <v>#N/A</v>
      </c>
      <c r="W22" s="33" t="e">
        <f ca="1">IF(VLOOKUP($B22, 'part 08'!$D:$K, 8, 0) &lt;&gt; TODAY(),"должник","сдал")</f>
        <v>#N/A</v>
      </c>
      <c r="X22" s="33" t="e">
        <f>VLOOKUP($B22, 'part 08'!$D:$J, 4, 0)-VLOOKUP($B22, 'part 08'!$D:$J, 5, 0)-VLOOKUP($B22, 'part 08'!$D:$J, 6, 0)</f>
        <v>#N/A</v>
      </c>
      <c r="Y22" s="33" t="e">
        <f ca="1">IF(VLOOKUP($B22, 'part 09'!$D:$K, 8, 0) &lt;&gt; TODAY(),"должник","сдал")</f>
        <v>#N/A</v>
      </c>
      <c r="Z22" s="33" t="e">
        <f>VLOOKUP($B22, 'part 09'!$D:$J, 4, 0)-VLOOKUP($B22, 'part 09'!$D:$J, 5, 0)-VLOOKUP($B22, 'part 09'!$D:$J, 6, 0)</f>
        <v>#N/A</v>
      </c>
      <c r="AA22" s="33" t="e">
        <f ca="1">IF(VLOOKUP($B22, 'part 10'!$D:$K, 8, 0) &lt;&gt; TODAY(),"должник","сдал")</f>
        <v>#N/A</v>
      </c>
      <c r="AB22" s="33" t="e">
        <f>VLOOKUP($B22, 'part 10'!$D:$J, 4, 0)-VLOOKUP($B22, 'part 10'!$D:$J, 5, 0)-VLOOKUP($B22, 'part 10'!$D:$J, 6, 0)</f>
        <v>#N/A</v>
      </c>
    </row>
    <row r="23" spans="1:28" ht="15">
      <c r="A23" s="13">
        <v>21</v>
      </c>
      <c r="B23" s="28" t="s">
        <v>12</v>
      </c>
      <c r="C23" s="35" t="e">
        <f ca="1">IF(VLOOKUP($B23, 'part 01'!$D:$K, 8, 0) &lt;&gt; TODAY(),"должник","сдал")</f>
        <v>#N/A</v>
      </c>
      <c r="D23" s="40" t="e">
        <f ca="1">IF(VLOOKUP($B23, 'part 01'!$D:$K, 8, 0) &lt;&gt; TODAY(),VLOOKUP($B23, 'part 01'!$D:$K, 8, 0),"")</f>
        <v>#N/A</v>
      </c>
      <c r="E23" s="35" t="e">
        <f>VLOOKUP($B23, 'part 01'!$D:$J, 4, 0)-VLOOKUP($B23, 'part 01'!$D:$J, 5, 0)-VLOOKUP($B23, 'part 01'!$D:$J, 6, 0)</f>
        <v>#N/A</v>
      </c>
      <c r="F23" s="35" t="e">
        <f ca="1">IF(VLOOKUP($B23, 'part 02'!$D:$K, 8, 0) &lt;&gt; TODAY(),"должник","сдал")</f>
        <v>#N/A</v>
      </c>
      <c r="G23" s="40" t="e">
        <f ca="1">IF(VLOOKUP($B23, 'part 02'!$D:$K, 8, 0) &lt;&gt; TODAY(),VLOOKUP($B23, 'part 02'!$D:$K, 8, 0),"")</f>
        <v>#N/A</v>
      </c>
      <c r="H23" s="35" t="e">
        <f>VLOOKUP($B23, 'part 02'!$D:$J, 4, 0)-VLOOKUP($B23, 'part 02'!$D:$J, 5, 0)-VLOOKUP($B23, 'part 02'!$D:$J, 6, 0)</f>
        <v>#N/A</v>
      </c>
      <c r="I23" s="35" t="e">
        <f ca="1">IF(VLOOKUP($B23, 'part 03'!$D:$K, 8, 0) &lt;&gt; TODAY(),"должник","сдал")</f>
        <v>#N/A</v>
      </c>
      <c r="J23" s="40" t="e">
        <f ca="1">IF(VLOOKUP($B23, 'part 03'!$D:$K, 8, 0) &lt;&gt; TODAY(),VLOOKUP($B23, 'part 03'!$D:$K, 8, 0),"")</f>
        <v>#N/A</v>
      </c>
      <c r="K23" s="35" t="e">
        <f>VLOOKUP($B23, 'part 03'!$D:$J, 4, 0)-VLOOKUP($B23, 'part 03'!$D:$J, 5, 0)-VLOOKUP($B23, 'part 03'!$D:$J, 6, 0)</f>
        <v>#N/A</v>
      </c>
      <c r="L23" s="35" t="e">
        <f ca="1">IF(VLOOKUP($B23, 'part 04'!$D:$K, 8, 0) &lt;&gt; TODAY(),"должник","сдал")</f>
        <v>#N/A</v>
      </c>
      <c r="M23" s="40" t="e">
        <f ca="1">IF(VLOOKUP($B23, 'part 04'!$D:$K, 8, 0) &lt;&gt; TODAY(),VLOOKUP($B23, 'part 04'!$D:$K, 8, 0),"")</f>
        <v>#N/A</v>
      </c>
      <c r="N23" s="35" t="e">
        <f>VLOOKUP($B23, 'part 04'!$D:$J, 4, 0)-VLOOKUP($B23, 'part 04'!$D:$J, 5, 0)-VLOOKUP($B23, 'part 04'!$D:$J, 6, 0)</f>
        <v>#N/A</v>
      </c>
      <c r="O23" s="34" t="s">
        <v>169</v>
      </c>
      <c r="P23" s="42" t="s">
        <v>169</v>
      </c>
      <c r="Q23" s="34" t="s">
        <v>169</v>
      </c>
      <c r="R23" s="35" t="e">
        <f ca="1">IF(VLOOKUP($B23, 'part 06'!$D:$K, 8, 0) &lt;&gt; TODAY(),"должник","сдал")</f>
        <v>#N/A</v>
      </c>
      <c r="S23" s="40" t="e">
        <f ca="1">IF(VLOOKUP($B23, 'part 06'!$D:$K, 8, 0) &lt;&gt; TODAY(),VLOOKUP($B23, 'part 06'!$D:$K, 8, 0),"")</f>
        <v>#N/A</v>
      </c>
      <c r="T23" s="35" t="e">
        <f>VLOOKUP($B23, 'part 06'!$D:$J, 4, 0)-VLOOKUP($B23, 'part 06'!$D:$J, 5, 0)-VLOOKUP($B23, 'part 06'!$D:$J, 6, 0)</f>
        <v>#N/A</v>
      </c>
      <c r="U23" s="33" t="e">
        <f ca="1">IF(VLOOKUP($B23, 'part 07'!$D:$K, 8, 0) &lt;&gt; TODAY(),"должник","сдал")</f>
        <v>#N/A</v>
      </c>
      <c r="V23" s="33" t="e">
        <f>VLOOKUP($B23, 'part 07'!$D:$J, 4, 0)-VLOOKUP($B23, 'part 07'!$D:$J, 5, 0)-VLOOKUP($B23, 'part 07'!$D:$J, 6, 0)</f>
        <v>#N/A</v>
      </c>
      <c r="W23" s="33" t="e">
        <f ca="1">IF(VLOOKUP($B23, 'part 08'!$D:$K, 8, 0) &lt;&gt; TODAY(),"должник","сдал")</f>
        <v>#N/A</v>
      </c>
      <c r="X23" s="33" t="e">
        <f>VLOOKUP($B23, 'part 08'!$D:$J, 4, 0)-VLOOKUP($B23, 'part 08'!$D:$J, 5, 0)-VLOOKUP($B23, 'part 08'!$D:$J, 6, 0)</f>
        <v>#N/A</v>
      </c>
      <c r="Y23" s="33" t="e">
        <f ca="1">IF(VLOOKUP($B23, 'part 09'!$D:$K, 8, 0) &lt;&gt; TODAY(),"должник","сдал")</f>
        <v>#N/A</v>
      </c>
      <c r="Z23" s="33" t="e">
        <f>VLOOKUP($B23, 'part 09'!$D:$J, 4, 0)-VLOOKUP($B23, 'part 09'!$D:$J, 5, 0)-VLOOKUP($B23, 'part 09'!$D:$J, 6, 0)</f>
        <v>#N/A</v>
      </c>
      <c r="AA23" s="33" t="e">
        <f ca="1">IF(VLOOKUP($B23, 'part 10'!$D:$K, 8, 0) &lt;&gt; TODAY(),"должник","сдал")</f>
        <v>#N/A</v>
      </c>
      <c r="AB23" s="33" t="e">
        <f>VLOOKUP($B23, 'part 10'!$D:$J, 4, 0)-VLOOKUP($B23, 'part 10'!$D:$J, 5, 0)-VLOOKUP($B23, 'part 10'!$D:$J, 6, 0)</f>
        <v>#N/A</v>
      </c>
    </row>
    <row r="24" spans="1:28" ht="15">
      <c r="A24" s="13">
        <v>22</v>
      </c>
      <c r="B24" s="28" t="s">
        <v>22</v>
      </c>
      <c r="C24" s="35" t="e">
        <f ca="1">IF(VLOOKUP($B24, 'part 01'!$D:$K, 8, 0) &lt;&gt; TODAY(),"должник","сдал")</f>
        <v>#N/A</v>
      </c>
      <c r="D24" s="40" t="e">
        <f ca="1">IF(VLOOKUP($B24, 'part 01'!$D:$K, 8, 0) &lt;&gt; TODAY(),VLOOKUP($B24, 'part 01'!$D:$K, 8, 0),"")</f>
        <v>#N/A</v>
      </c>
      <c r="E24" s="35" t="e">
        <f>VLOOKUP($B24, 'part 01'!$D:$J, 4, 0)-VLOOKUP($B24, 'part 01'!$D:$J, 5, 0)-VLOOKUP($B24, 'part 01'!$D:$J, 6, 0)</f>
        <v>#N/A</v>
      </c>
      <c r="F24" s="35" t="e">
        <f ca="1">IF(VLOOKUP($B24, 'part 02'!$D:$K, 8, 0) &lt;&gt; TODAY(),"должник","сдал")</f>
        <v>#N/A</v>
      </c>
      <c r="G24" s="40" t="e">
        <f ca="1">IF(VLOOKUP($B24, 'part 02'!$D:$K, 8, 0) &lt;&gt; TODAY(),VLOOKUP($B24, 'part 02'!$D:$K, 8, 0),"")</f>
        <v>#N/A</v>
      </c>
      <c r="H24" s="35" t="e">
        <f>VLOOKUP($B24, 'part 02'!$D:$J, 4, 0)-VLOOKUP($B24, 'part 02'!$D:$J, 5, 0)-VLOOKUP($B24, 'part 02'!$D:$J, 6, 0)</f>
        <v>#N/A</v>
      </c>
      <c r="I24" s="35" t="e">
        <f ca="1">IF(VLOOKUP($B24, 'part 03'!$D:$K, 8, 0) &lt;&gt; TODAY(),"должник","сдал")</f>
        <v>#N/A</v>
      </c>
      <c r="J24" s="40" t="e">
        <f ca="1">IF(VLOOKUP($B24, 'part 03'!$D:$K, 8, 0) &lt;&gt; TODAY(),VLOOKUP($B24, 'part 03'!$D:$K, 8, 0),"")</f>
        <v>#N/A</v>
      </c>
      <c r="K24" s="35" t="e">
        <f>VLOOKUP($B24, 'part 03'!$D:$J, 4, 0)-VLOOKUP($B24, 'part 03'!$D:$J, 5, 0)-VLOOKUP($B24, 'part 03'!$D:$J, 6, 0)</f>
        <v>#N/A</v>
      </c>
      <c r="L24" s="35" t="e">
        <f ca="1">IF(VLOOKUP($B24, 'part 04'!$D:$K, 8, 0) &lt;&gt; TODAY(),"должник","сдал")</f>
        <v>#N/A</v>
      </c>
      <c r="M24" s="40" t="e">
        <f ca="1">IF(VLOOKUP($B24, 'part 04'!$D:$K, 8, 0) &lt;&gt; TODAY(),VLOOKUP($B24, 'part 04'!$D:$K, 8, 0),"")</f>
        <v>#N/A</v>
      </c>
      <c r="N24" s="35" t="e">
        <f>VLOOKUP($B24, 'part 04'!$D:$J, 4, 0)-VLOOKUP($B24, 'part 04'!$D:$J, 5, 0)-VLOOKUP($B24, 'part 04'!$D:$J, 6, 0)</f>
        <v>#N/A</v>
      </c>
      <c r="O24" s="35" t="e">
        <f ca="1">IF(VLOOKUP($B24, 'part 05'!$D:$K, 8, 0) &lt;&gt; TODAY(),"должник","сдал")</f>
        <v>#N/A</v>
      </c>
      <c r="P24" s="40" t="e">
        <f ca="1">IF(VLOOKUP($B24, 'part 05'!$D:$K, 8, 0) &lt;&gt; TODAY(),VLOOKUP($B24, 'part 05'!$D:$K, 8, 0),"")</f>
        <v>#N/A</v>
      </c>
      <c r="Q24" s="35" t="e">
        <f>VLOOKUP($B24, 'part 05'!$D:$J, 4, 0)-VLOOKUP($B24, 'part 05'!$D:$J, 5, 0)-VLOOKUP($B24, 'part 05'!$D:$J, 6, 0)</f>
        <v>#N/A</v>
      </c>
      <c r="R24" s="34" t="s">
        <v>169</v>
      </c>
      <c r="S24" s="42" t="s">
        <v>169</v>
      </c>
      <c r="T24" s="34" t="s">
        <v>169</v>
      </c>
      <c r="U24" s="33" t="e">
        <f ca="1">IF(VLOOKUP($B24, 'part 07'!$D:$K, 8, 0) &lt;&gt; TODAY(),"должник","сдал")</f>
        <v>#N/A</v>
      </c>
      <c r="V24" s="33" t="e">
        <f>VLOOKUP($B24, 'part 07'!$D:$J, 4, 0)-VLOOKUP($B24, 'part 07'!$D:$J, 5, 0)-VLOOKUP($B24, 'part 07'!$D:$J, 6, 0)</f>
        <v>#N/A</v>
      </c>
      <c r="W24" s="33" t="e">
        <f ca="1">IF(VLOOKUP($B24, 'part 08'!$D:$K, 8, 0) &lt;&gt; TODAY(),"должник","сдал")</f>
        <v>#N/A</v>
      </c>
      <c r="X24" s="33" t="e">
        <f>VLOOKUP($B24, 'part 08'!$D:$J, 4, 0)-VLOOKUP($B24, 'part 08'!$D:$J, 5, 0)-VLOOKUP($B24, 'part 08'!$D:$J, 6, 0)</f>
        <v>#N/A</v>
      </c>
      <c r="Y24" s="33" t="e">
        <f ca="1">IF(VLOOKUP($B24, 'part 09'!$D:$K, 8, 0) &lt;&gt; TODAY(),"должник","сдал")</f>
        <v>#N/A</v>
      </c>
      <c r="Z24" s="33" t="e">
        <f>VLOOKUP($B24, 'part 09'!$D:$J, 4, 0)-VLOOKUP($B24, 'part 09'!$D:$J, 5, 0)-VLOOKUP($B24, 'part 09'!$D:$J, 6, 0)</f>
        <v>#N/A</v>
      </c>
      <c r="AA24" s="33" t="e">
        <f ca="1">IF(VLOOKUP($B24, 'part 10'!$D:$K, 8, 0) &lt;&gt; TODAY(),"должник","сдал")</f>
        <v>#N/A</v>
      </c>
      <c r="AB24" s="33" t="e">
        <f>VLOOKUP($B24, 'part 10'!$D:$J, 4, 0)-VLOOKUP($B24, 'part 10'!$D:$J, 5, 0)-VLOOKUP($B24, 'part 10'!$D:$J, 6, 0)</f>
        <v>#N/A</v>
      </c>
    </row>
    <row r="25" spans="1:28" ht="15">
      <c r="A25" s="13">
        <v>23</v>
      </c>
      <c r="B25" s="28" t="s">
        <v>40</v>
      </c>
      <c r="C25" s="35" t="e">
        <f ca="1">IF(VLOOKUP($B25, 'part 01'!$D:$K, 8, 0) &lt;&gt; TODAY(),"должник","сдал")</f>
        <v>#N/A</v>
      </c>
      <c r="D25" s="40" t="e">
        <f ca="1">IF(VLOOKUP($B25, 'part 01'!$D:$K, 8, 0) &lt;&gt; TODAY(),VLOOKUP($B25, 'part 01'!$D:$K, 8, 0),"")</f>
        <v>#N/A</v>
      </c>
      <c r="E25" s="35" t="e">
        <f>VLOOKUP($B25, 'part 01'!$D:$J, 4, 0)-VLOOKUP($B25, 'part 01'!$D:$J, 5, 0)-VLOOKUP($B25, 'part 01'!$D:$J, 6, 0)</f>
        <v>#N/A</v>
      </c>
      <c r="F25" s="35" t="e">
        <f ca="1">IF(VLOOKUP($B25, 'part 02'!$D:$K, 8, 0) &lt;&gt; TODAY(),"должник","сдал")</f>
        <v>#N/A</v>
      </c>
      <c r="G25" s="40" t="e">
        <f ca="1">IF(VLOOKUP($B25, 'part 02'!$D:$K, 8, 0) &lt;&gt; TODAY(),VLOOKUP($B25, 'part 02'!$D:$K, 8, 0),"")</f>
        <v>#N/A</v>
      </c>
      <c r="H25" s="35" t="e">
        <f>VLOOKUP($B25, 'part 02'!$D:$J, 4, 0)-VLOOKUP($B25, 'part 02'!$D:$J, 5, 0)-VLOOKUP($B25, 'part 02'!$D:$J, 6, 0)</f>
        <v>#N/A</v>
      </c>
      <c r="I25" s="35" t="e">
        <f ca="1">IF(VLOOKUP($B25, 'part 03'!$D:$K, 8, 0) &lt;&gt; TODAY(),"должник","сдал")</f>
        <v>#N/A</v>
      </c>
      <c r="J25" s="40" t="e">
        <f ca="1">IF(VLOOKUP($B25, 'part 03'!$D:$K, 8, 0) &lt;&gt; TODAY(),VLOOKUP($B25, 'part 03'!$D:$K, 8, 0),"")</f>
        <v>#N/A</v>
      </c>
      <c r="K25" s="35" t="e">
        <f>VLOOKUP($B25, 'part 03'!$D:$J, 4, 0)-VLOOKUP($B25, 'part 03'!$D:$J, 5, 0)-VLOOKUP($B25, 'part 03'!$D:$J, 6, 0)</f>
        <v>#N/A</v>
      </c>
      <c r="L25" s="35" t="e">
        <f ca="1">IF(VLOOKUP($B25, 'part 04'!$D:$K, 8, 0) &lt;&gt; TODAY(),"должник","сдал")</f>
        <v>#N/A</v>
      </c>
      <c r="M25" s="40" t="e">
        <f ca="1">IF(VLOOKUP($B25, 'part 04'!$D:$K, 8, 0) &lt;&gt; TODAY(),VLOOKUP($B25, 'part 04'!$D:$K, 8, 0),"")</f>
        <v>#N/A</v>
      </c>
      <c r="N25" s="35" t="e">
        <f>VLOOKUP($B25, 'part 04'!$D:$J, 4, 0)-VLOOKUP($B25, 'part 04'!$D:$J, 5, 0)-VLOOKUP($B25, 'part 04'!$D:$J, 6, 0)</f>
        <v>#N/A</v>
      </c>
      <c r="O25" s="35" t="e">
        <f ca="1">IF(VLOOKUP($B25, 'part 05'!$D:$K, 8, 0) &lt;&gt; TODAY(),"должник","сдал")</f>
        <v>#N/A</v>
      </c>
      <c r="P25" s="40" t="e">
        <f ca="1">IF(VLOOKUP($B25, 'part 05'!$D:$K, 8, 0) &lt;&gt; TODAY(),VLOOKUP($B25, 'part 05'!$D:$K, 8, 0),"")</f>
        <v>#N/A</v>
      </c>
      <c r="Q25" s="35" t="e">
        <f>VLOOKUP($B25, 'part 05'!$D:$J, 4, 0)-VLOOKUP($B25, 'part 05'!$D:$J, 5, 0)-VLOOKUP($B25, 'part 05'!$D:$J, 6, 0)</f>
        <v>#N/A</v>
      </c>
      <c r="R25" s="34" t="s">
        <v>169</v>
      </c>
      <c r="S25" s="42" t="s">
        <v>169</v>
      </c>
      <c r="T25" s="34" t="s">
        <v>169</v>
      </c>
      <c r="U25" s="33" t="e">
        <f ca="1">IF(VLOOKUP($B25, 'part 07'!$D:$K, 8, 0) &lt;&gt; TODAY(),"должник","сдал")</f>
        <v>#N/A</v>
      </c>
      <c r="V25" s="33" t="e">
        <f>VLOOKUP($B25, 'part 07'!$D:$J, 4, 0)-VLOOKUP($B25, 'part 07'!$D:$J, 5, 0)-VLOOKUP($B25, 'part 07'!$D:$J, 6, 0)</f>
        <v>#N/A</v>
      </c>
      <c r="W25" s="33" t="e">
        <f ca="1">IF(VLOOKUP($B25, 'part 08'!$D:$K, 8, 0) &lt;&gt; TODAY(),"должник","сдал")</f>
        <v>#N/A</v>
      </c>
      <c r="X25" s="33" t="e">
        <f>VLOOKUP($B25, 'part 08'!$D:$J, 4, 0)-VLOOKUP($B25, 'part 08'!$D:$J, 5, 0)-VLOOKUP($B25, 'part 08'!$D:$J, 6, 0)</f>
        <v>#N/A</v>
      </c>
      <c r="Y25" s="33" t="e">
        <f ca="1">IF(VLOOKUP($B25, 'part 09'!$D:$K, 8, 0) &lt;&gt; TODAY(),"должник","сдал")</f>
        <v>#N/A</v>
      </c>
      <c r="Z25" s="33" t="e">
        <f>VLOOKUP($B25, 'part 09'!$D:$J, 4, 0)-VLOOKUP($B25, 'part 09'!$D:$J, 5, 0)-VLOOKUP($B25, 'part 09'!$D:$J, 6, 0)</f>
        <v>#N/A</v>
      </c>
      <c r="AA25" s="33" t="e">
        <f ca="1">IF(VLOOKUP($B25, 'part 10'!$D:$K, 8, 0) &lt;&gt; TODAY(),"должник","сдал")</f>
        <v>#N/A</v>
      </c>
      <c r="AB25" s="33" t="e">
        <f>VLOOKUP($B25, 'part 10'!$D:$J, 4, 0)-VLOOKUP($B25, 'part 10'!$D:$J, 5, 0)-VLOOKUP($B25, 'part 10'!$D:$J, 6, 0)</f>
        <v>#N/A</v>
      </c>
    </row>
    <row r="26" spans="1:28" ht="15">
      <c r="A26" s="13">
        <v>24</v>
      </c>
      <c r="B26" s="28" t="s">
        <v>41</v>
      </c>
      <c r="C26" s="35" t="e">
        <f ca="1">IF(VLOOKUP($B26, 'part 01'!$D:$K, 8, 0) &lt;&gt; TODAY(),"должник","сдал")</f>
        <v>#N/A</v>
      </c>
      <c r="D26" s="40" t="e">
        <f ca="1">IF(VLOOKUP($B26, 'part 01'!$D:$K, 8, 0) &lt;&gt; TODAY(),VLOOKUP($B26, 'part 01'!$D:$K, 8, 0),"")</f>
        <v>#N/A</v>
      </c>
      <c r="E26" s="35" t="e">
        <f>VLOOKUP($B26, 'part 01'!$D:$J, 4, 0)-VLOOKUP($B26, 'part 01'!$D:$J, 5, 0)-VLOOKUP($B26, 'part 01'!$D:$J, 6, 0)</f>
        <v>#N/A</v>
      </c>
      <c r="F26" s="35" t="e">
        <f ca="1">IF(VLOOKUP($B26, 'part 02'!$D:$K, 8, 0) &lt;&gt; TODAY(),"должник","сдал")</f>
        <v>#N/A</v>
      </c>
      <c r="G26" s="40" t="e">
        <f ca="1">IF(VLOOKUP($B26, 'part 02'!$D:$K, 8, 0) &lt;&gt; TODAY(),VLOOKUP($B26, 'part 02'!$D:$K, 8, 0),"")</f>
        <v>#N/A</v>
      </c>
      <c r="H26" s="35" t="e">
        <f>VLOOKUP($B26, 'part 02'!$D:$J, 4, 0)-VLOOKUP($B26, 'part 02'!$D:$J, 5, 0)-VLOOKUP($B26, 'part 02'!$D:$J, 6, 0)</f>
        <v>#N/A</v>
      </c>
      <c r="I26" s="35" t="e">
        <f ca="1">IF(VLOOKUP($B26, 'part 03'!$D:$K, 8, 0) &lt;&gt; TODAY(),"должник","сдал")</f>
        <v>#N/A</v>
      </c>
      <c r="J26" s="40" t="e">
        <f ca="1">IF(VLOOKUP($B26, 'part 03'!$D:$K, 8, 0) &lt;&gt; TODAY(),VLOOKUP($B26, 'part 03'!$D:$K, 8, 0),"")</f>
        <v>#N/A</v>
      </c>
      <c r="K26" s="35" t="e">
        <f>VLOOKUP($B26, 'part 03'!$D:$J, 4, 0)-VLOOKUP($B26, 'part 03'!$D:$J, 5, 0)-VLOOKUP($B26, 'part 03'!$D:$J, 6, 0)</f>
        <v>#N/A</v>
      </c>
      <c r="L26" s="35" t="e">
        <f ca="1">IF(VLOOKUP($B26, 'part 04'!$D:$K, 8, 0) &lt;&gt; TODAY(),"должник","сдал")</f>
        <v>#N/A</v>
      </c>
      <c r="M26" s="40" t="e">
        <f ca="1">IF(VLOOKUP($B26, 'part 04'!$D:$K, 8, 0) &lt;&gt; TODAY(),VLOOKUP($B26, 'part 04'!$D:$K, 8, 0),"")</f>
        <v>#N/A</v>
      </c>
      <c r="N26" s="35" t="e">
        <f>VLOOKUP($B26, 'part 04'!$D:$J, 4, 0)-VLOOKUP($B26, 'part 04'!$D:$J, 5, 0)-VLOOKUP($B26, 'part 04'!$D:$J, 6, 0)</f>
        <v>#N/A</v>
      </c>
      <c r="O26" s="35" t="e">
        <f ca="1">IF(VLOOKUP($B26, 'part 05'!$D:$K, 8, 0) &lt;&gt; TODAY(),"должник","сдал")</f>
        <v>#N/A</v>
      </c>
      <c r="P26" s="40" t="e">
        <f ca="1">IF(VLOOKUP($B26, 'part 05'!$D:$K, 8, 0) &lt;&gt; TODAY(),VLOOKUP($B26, 'part 05'!$D:$K, 8, 0),"")</f>
        <v>#N/A</v>
      </c>
      <c r="Q26" s="35" t="e">
        <f>VLOOKUP($B26, 'part 05'!$D:$J, 4, 0)-VLOOKUP($B26, 'part 05'!$D:$J, 5, 0)-VLOOKUP($B26, 'part 05'!$D:$J, 6, 0)</f>
        <v>#N/A</v>
      </c>
      <c r="R26" s="34" t="s">
        <v>169</v>
      </c>
      <c r="S26" s="42" t="s">
        <v>169</v>
      </c>
      <c r="T26" s="34" t="s">
        <v>169</v>
      </c>
      <c r="U26" s="33" t="e">
        <f ca="1">IF(VLOOKUP($B26, 'part 07'!$D:$K, 8, 0) &lt;&gt; TODAY(),"должник","сдал")</f>
        <v>#N/A</v>
      </c>
      <c r="V26" s="33" t="e">
        <f>VLOOKUP($B26, 'part 07'!$D:$J, 4, 0)-VLOOKUP($B26, 'part 07'!$D:$J, 5, 0)-VLOOKUP($B26, 'part 07'!$D:$J, 6, 0)</f>
        <v>#N/A</v>
      </c>
      <c r="W26" s="33" t="e">
        <f ca="1">IF(VLOOKUP($B26, 'part 08'!$D:$K, 8, 0) &lt;&gt; TODAY(),"должник","сдал")</f>
        <v>#N/A</v>
      </c>
      <c r="X26" s="33" t="e">
        <f>VLOOKUP($B26, 'part 08'!$D:$J, 4, 0)-VLOOKUP($B26, 'part 08'!$D:$J, 5, 0)-VLOOKUP($B26, 'part 08'!$D:$J, 6, 0)</f>
        <v>#N/A</v>
      </c>
      <c r="Y26" s="33" t="e">
        <f ca="1">IF(VLOOKUP($B26, 'part 09'!$D:$K, 8, 0) &lt;&gt; TODAY(),"должник","сдал")</f>
        <v>#N/A</v>
      </c>
      <c r="Z26" s="33" t="e">
        <f>VLOOKUP($B26, 'part 09'!$D:$J, 4, 0)-VLOOKUP($B26, 'part 09'!$D:$J, 5, 0)-VLOOKUP($B26, 'part 09'!$D:$J, 6, 0)</f>
        <v>#N/A</v>
      </c>
      <c r="AA26" s="33" t="e">
        <f ca="1">IF(VLOOKUP($B26, 'part 10'!$D:$K, 8, 0) &lt;&gt; TODAY(),"должник","сдал")</f>
        <v>#N/A</v>
      </c>
      <c r="AB26" s="33" t="e">
        <f>VLOOKUP($B26, 'part 10'!$D:$J, 4, 0)-VLOOKUP($B26, 'part 10'!$D:$J, 5, 0)-VLOOKUP($B26, 'part 10'!$D:$J, 6, 0)</f>
        <v>#N/A</v>
      </c>
    </row>
    <row r="27" spans="1:28" ht="15">
      <c r="A27" s="13">
        <v>25</v>
      </c>
      <c r="B27" s="28" t="s">
        <v>48</v>
      </c>
      <c r="C27" s="35" t="e">
        <f ca="1">IF(VLOOKUP($B27, 'part 01'!$D:$K, 8, 0) &lt;&gt; TODAY(),"должник","сдал")</f>
        <v>#N/A</v>
      </c>
      <c r="D27" s="40" t="e">
        <f ca="1">IF(VLOOKUP($B27, 'part 01'!$D:$K, 8, 0) &lt;&gt; TODAY(),VLOOKUP($B27, 'part 01'!$D:$K, 8, 0),"")</f>
        <v>#N/A</v>
      </c>
      <c r="E27" s="35" t="e">
        <f>VLOOKUP($B27, 'part 01'!$D:$J, 4, 0)-VLOOKUP($B27, 'part 01'!$D:$J, 5, 0)-VLOOKUP($B27, 'part 01'!$D:$J, 6, 0)</f>
        <v>#N/A</v>
      </c>
      <c r="F27" s="35" t="e">
        <f ca="1">IF(VLOOKUP($B27, 'part 02'!$D:$K, 8, 0) &lt;&gt; TODAY(),"должник","сдал")</f>
        <v>#N/A</v>
      </c>
      <c r="G27" s="40" t="e">
        <f ca="1">IF(VLOOKUP($B27, 'part 02'!$D:$K, 8, 0) &lt;&gt; TODAY(),VLOOKUP($B27, 'part 02'!$D:$K, 8, 0),"")</f>
        <v>#N/A</v>
      </c>
      <c r="H27" s="35" t="e">
        <f>VLOOKUP($B27, 'part 02'!$D:$J, 4, 0)-VLOOKUP($B27, 'part 02'!$D:$J, 5, 0)-VLOOKUP($B27, 'part 02'!$D:$J, 6, 0)</f>
        <v>#N/A</v>
      </c>
      <c r="I27" s="35" t="e">
        <f ca="1">IF(VLOOKUP($B27, 'part 03'!$D:$K, 8, 0) &lt;&gt; TODAY(),"должник","сдал")</f>
        <v>#N/A</v>
      </c>
      <c r="J27" s="40" t="e">
        <f ca="1">IF(VLOOKUP($B27, 'part 03'!$D:$K, 8, 0) &lt;&gt; TODAY(),VLOOKUP($B27, 'part 03'!$D:$K, 8, 0),"")</f>
        <v>#N/A</v>
      </c>
      <c r="K27" s="35" t="e">
        <f>VLOOKUP($B27, 'part 03'!$D:$J, 4, 0)-VLOOKUP($B27, 'part 03'!$D:$J, 5, 0)-VLOOKUP($B27, 'part 03'!$D:$J, 6, 0)</f>
        <v>#N/A</v>
      </c>
      <c r="L27" s="35" t="e">
        <f ca="1">IF(VLOOKUP($B27, 'part 04'!$D:$K, 8, 0) &lt;&gt; TODAY(),"должник","сдал")</f>
        <v>#N/A</v>
      </c>
      <c r="M27" s="40" t="e">
        <f ca="1">IF(VLOOKUP($B27, 'part 04'!$D:$K, 8, 0) &lt;&gt; TODAY(),VLOOKUP($B27, 'part 04'!$D:$K, 8, 0),"")</f>
        <v>#N/A</v>
      </c>
      <c r="N27" s="35" t="e">
        <f>VLOOKUP($B27, 'part 04'!$D:$J, 4, 0)-VLOOKUP($B27, 'part 04'!$D:$J, 5, 0)-VLOOKUP($B27, 'part 04'!$D:$J, 6, 0)</f>
        <v>#N/A</v>
      </c>
      <c r="O27" s="35" t="e">
        <f ca="1">IF(VLOOKUP($B27, 'part 05'!$D:$K, 8, 0) &lt;&gt; TODAY(),"должник","сдал")</f>
        <v>#N/A</v>
      </c>
      <c r="P27" s="40" t="e">
        <f ca="1">IF(VLOOKUP($B27, 'part 05'!$D:$K, 8, 0) &lt;&gt; TODAY(),VLOOKUP($B27, 'part 05'!$D:$K, 8, 0),"")</f>
        <v>#N/A</v>
      </c>
      <c r="Q27" s="35" t="e">
        <f>VLOOKUP($B27, 'part 05'!$D:$J, 4, 0)-VLOOKUP($B27, 'part 05'!$D:$J, 5, 0)-VLOOKUP($B27, 'part 05'!$D:$J, 6, 0)</f>
        <v>#N/A</v>
      </c>
      <c r="R27" s="35" t="e">
        <f ca="1">IF(VLOOKUP($B27, 'part 06'!$D:$K, 8, 0) &lt;&gt; TODAY(),"должник","сдал")</f>
        <v>#N/A</v>
      </c>
      <c r="S27" s="40" t="e">
        <f ca="1">IF(VLOOKUP($B27, 'part 06'!$D:$K, 8, 0) &lt;&gt; TODAY(),VLOOKUP($B27, 'part 06'!$D:$K, 8, 0),"")</f>
        <v>#N/A</v>
      </c>
      <c r="T27" s="35" t="e">
        <f>VLOOKUP($B27, 'part 06'!$D:$J, 4, 0)-VLOOKUP($B27, 'part 06'!$D:$J, 5, 0)-VLOOKUP($B27, 'part 06'!$D:$J, 6, 0)</f>
        <v>#N/A</v>
      </c>
      <c r="U27" s="33" t="e">
        <f ca="1">IF(VLOOKUP($B27, 'part 07'!$D:$K, 8, 0) &lt;&gt; TODAY(),"должник","сдал")</f>
        <v>#N/A</v>
      </c>
      <c r="V27" s="33" t="e">
        <f>VLOOKUP($B27, 'part 07'!$D:$J, 4, 0)-VLOOKUP($B27, 'part 07'!$D:$J, 5, 0)-VLOOKUP($B27, 'part 07'!$D:$J, 6, 0)</f>
        <v>#N/A</v>
      </c>
      <c r="W27" s="33" t="e">
        <f ca="1">IF(VLOOKUP($B27, 'part 08'!$D:$K, 8, 0) &lt;&gt; TODAY(),"должник","сдал")</f>
        <v>#N/A</v>
      </c>
      <c r="X27" s="33" t="e">
        <f>VLOOKUP($B27, 'part 08'!$D:$J, 4, 0)-VLOOKUP($B27, 'part 08'!$D:$J, 5, 0)-VLOOKUP($B27, 'part 08'!$D:$J, 6, 0)</f>
        <v>#N/A</v>
      </c>
      <c r="Y27" s="33" t="e">
        <f ca="1">IF(VLOOKUP($B27, 'part 09'!$D:$K, 8, 0) &lt;&gt; TODAY(),"должник","сдал")</f>
        <v>#N/A</v>
      </c>
      <c r="Z27" s="33" t="e">
        <f>VLOOKUP($B27, 'part 09'!$D:$J, 4, 0)-VLOOKUP($B27, 'part 09'!$D:$J, 5, 0)-VLOOKUP($B27, 'part 09'!$D:$J, 6, 0)</f>
        <v>#N/A</v>
      </c>
      <c r="AA27" s="33" t="e">
        <f ca="1">IF(VLOOKUP($B27, 'part 10'!$D:$K, 8, 0) &lt;&gt; TODAY(),"должник","сдал")</f>
        <v>#N/A</v>
      </c>
      <c r="AB27" s="33" t="e">
        <f>VLOOKUP($B27, 'part 10'!$D:$J, 4, 0)-VLOOKUP($B27, 'part 10'!$D:$J, 5, 0)-VLOOKUP($B27, 'part 10'!$D:$J, 6, 0)</f>
        <v>#N/A</v>
      </c>
    </row>
    <row r="28" spans="1:28" ht="15">
      <c r="A28" s="13">
        <v>26</v>
      </c>
      <c r="B28" s="28" t="s">
        <v>68</v>
      </c>
      <c r="C28" s="35" t="e">
        <f ca="1">IF(VLOOKUP($B28, 'part 01'!$D:$K, 8, 0) &lt;&gt; TODAY(),"должник","сдал")</f>
        <v>#N/A</v>
      </c>
      <c r="D28" s="40" t="e">
        <f ca="1">IF(VLOOKUP($B28, 'part 01'!$D:$K, 8, 0) &lt;&gt; TODAY(),VLOOKUP($B28, 'part 01'!$D:$K, 8, 0),"")</f>
        <v>#N/A</v>
      </c>
      <c r="E28" s="35" t="e">
        <f>VLOOKUP($B28, 'part 01'!$D:$J, 4, 0)-VLOOKUP($B28, 'part 01'!$D:$J, 5, 0)-VLOOKUP($B28, 'part 01'!$D:$J, 6, 0)</f>
        <v>#N/A</v>
      </c>
      <c r="F28" s="35" t="e">
        <f ca="1">IF(VLOOKUP($B28, 'part 02'!$D:$K, 8, 0) &lt;&gt; TODAY(),"должник","сдал")</f>
        <v>#N/A</v>
      </c>
      <c r="G28" s="40" t="e">
        <f ca="1">IF(VLOOKUP($B28, 'part 02'!$D:$K, 8, 0) &lt;&gt; TODAY(),VLOOKUP($B28, 'part 02'!$D:$K, 8, 0),"")</f>
        <v>#N/A</v>
      </c>
      <c r="H28" s="35" t="e">
        <f>VLOOKUP($B28, 'part 02'!$D:$J, 4, 0)-VLOOKUP($B28, 'part 02'!$D:$J, 5, 0)-VLOOKUP($B28, 'part 02'!$D:$J, 6, 0)</f>
        <v>#N/A</v>
      </c>
      <c r="I28" s="35" t="e">
        <f ca="1">IF(VLOOKUP($B28, 'part 03'!$D:$K, 8, 0) &lt;&gt; TODAY(),"должник","сдал")</f>
        <v>#N/A</v>
      </c>
      <c r="J28" s="40" t="e">
        <f ca="1">IF(VLOOKUP($B28, 'part 03'!$D:$K, 8, 0) &lt;&gt; TODAY(),VLOOKUP($B28, 'part 03'!$D:$K, 8, 0),"")</f>
        <v>#N/A</v>
      </c>
      <c r="K28" s="35" t="e">
        <f>VLOOKUP($B28, 'part 03'!$D:$J, 4, 0)-VLOOKUP($B28, 'part 03'!$D:$J, 5, 0)-VLOOKUP($B28, 'part 03'!$D:$J, 6, 0)</f>
        <v>#N/A</v>
      </c>
      <c r="L28" s="35" t="e">
        <f ca="1">IF(VLOOKUP($B28, 'part 04'!$D:$K, 8, 0) &lt;&gt; TODAY(),"должник","сдал")</f>
        <v>#N/A</v>
      </c>
      <c r="M28" s="40" t="e">
        <f ca="1">IF(VLOOKUP($B28, 'part 04'!$D:$K, 8, 0) &lt;&gt; TODAY(),VLOOKUP($B28, 'part 04'!$D:$K, 8, 0),"")</f>
        <v>#N/A</v>
      </c>
      <c r="N28" s="35" t="e">
        <f>VLOOKUP($B28, 'part 04'!$D:$J, 4, 0)-VLOOKUP($B28, 'part 04'!$D:$J, 5, 0)-VLOOKUP($B28, 'part 04'!$D:$J, 6, 0)</f>
        <v>#N/A</v>
      </c>
      <c r="O28" s="35" t="e">
        <f ca="1">IF(VLOOKUP($B28, 'part 05'!$D:$K, 8, 0) &lt;&gt; TODAY(),"должник","сдал")</f>
        <v>#N/A</v>
      </c>
      <c r="P28" s="40" t="e">
        <f ca="1">IF(VLOOKUP($B28, 'part 05'!$D:$K, 8, 0) &lt;&gt; TODAY(),VLOOKUP($B28, 'part 05'!$D:$K, 8, 0),"")</f>
        <v>#N/A</v>
      </c>
      <c r="Q28" s="35" t="e">
        <f>VLOOKUP($B28, 'part 05'!$D:$J, 4, 0)-VLOOKUP($B28, 'part 05'!$D:$J, 5, 0)-VLOOKUP($B28, 'part 05'!$D:$J, 6, 0)</f>
        <v>#N/A</v>
      </c>
      <c r="R28" s="34" t="s">
        <v>169</v>
      </c>
      <c r="S28" s="42" t="s">
        <v>169</v>
      </c>
      <c r="T28" s="34" t="s">
        <v>169</v>
      </c>
      <c r="U28" s="33" t="e">
        <f ca="1">IF(VLOOKUP($B28, 'part 07'!$D:$K, 8, 0) &lt;&gt; TODAY(),"должник","сдал")</f>
        <v>#N/A</v>
      </c>
      <c r="V28" s="33" t="e">
        <f>VLOOKUP($B28, 'part 07'!$D:$J, 4, 0)-VLOOKUP($B28, 'part 07'!$D:$J, 5, 0)-VLOOKUP($B28, 'part 07'!$D:$J, 6, 0)</f>
        <v>#N/A</v>
      </c>
      <c r="W28" s="33" t="e">
        <f ca="1">IF(VLOOKUP($B28, 'part 08'!$D:$K, 8, 0) &lt;&gt; TODAY(),"должник","сдал")</f>
        <v>#N/A</v>
      </c>
      <c r="X28" s="33" t="e">
        <f>VLOOKUP($B28, 'part 08'!$D:$J, 4, 0)-VLOOKUP($B28, 'part 08'!$D:$J, 5, 0)-VLOOKUP($B28, 'part 08'!$D:$J, 6, 0)</f>
        <v>#N/A</v>
      </c>
      <c r="Y28" s="33" t="e">
        <f ca="1">IF(VLOOKUP($B28, 'part 09'!$D:$K, 8, 0) &lt;&gt; TODAY(),"должник","сдал")</f>
        <v>#N/A</v>
      </c>
      <c r="Z28" s="33" t="e">
        <f>VLOOKUP($B28, 'part 09'!$D:$J, 4, 0)-VLOOKUP($B28, 'part 09'!$D:$J, 5, 0)-VLOOKUP($B28, 'part 09'!$D:$J, 6, 0)</f>
        <v>#N/A</v>
      </c>
      <c r="AA28" s="33" t="e">
        <f ca="1">IF(VLOOKUP($B28, 'part 10'!$D:$K, 8, 0) &lt;&gt; TODAY(),"должник","сдал")</f>
        <v>#N/A</v>
      </c>
      <c r="AB28" s="33" t="e">
        <f>VLOOKUP($B28, 'part 10'!$D:$J, 4, 0)-VLOOKUP($B28, 'part 10'!$D:$J, 5, 0)-VLOOKUP($B28, 'part 10'!$D:$J, 6, 0)</f>
        <v>#N/A</v>
      </c>
    </row>
    <row r="29" spans="1:28" ht="15">
      <c r="A29" s="13">
        <v>27</v>
      </c>
      <c r="B29" s="28" t="s">
        <v>55</v>
      </c>
      <c r="C29" s="35" t="e">
        <f ca="1">IF(VLOOKUP($B29, 'part 01'!$D:$K, 8, 0) &lt;&gt; TODAY(),"должник","сдал")</f>
        <v>#N/A</v>
      </c>
      <c r="D29" s="40" t="e">
        <f ca="1">IF(VLOOKUP($B29, 'part 01'!$D:$K, 8, 0) &lt;&gt; TODAY(),VLOOKUP($B29, 'part 01'!$D:$K, 8, 0),"")</f>
        <v>#N/A</v>
      </c>
      <c r="E29" s="35" t="e">
        <f>VLOOKUP($B29, 'part 01'!$D:$J, 4, 0)-VLOOKUP($B29, 'part 01'!$D:$J, 5, 0)-VLOOKUP($B29, 'part 01'!$D:$J, 6, 0)</f>
        <v>#N/A</v>
      </c>
      <c r="F29" s="35" t="e">
        <f ca="1">IF(VLOOKUP($B29, 'part 02'!$D:$K, 8, 0) &lt;&gt; TODAY(),"должник","сдал")</f>
        <v>#N/A</v>
      </c>
      <c r="G29" s="40" t="e">
        <f ca="1">IF(VLOOKUP($B29, 'part 02'!$D:$K, 8, 0) &lt;&gt; TODAY(),VLOOKUP($B29, 'part 02'!$D:$K, 8, 0),"")</f>
        <v>#N/A</v>
      </c>
      <c r="H29" s="35" t="e">
        <f>VLOOKUP($B29, 'part 02'!$D:$J, 4, 0)-VLOOKUP($B29, 'part 02'!$D:$J, 5, 0)-VLOOKUP($B29, 'part 02'!$D:$J, 6, 0)</f>
        <v>#N/A</v>
      </c>
      <c r="I29" s="35" t="e">
        <f ca="1">IF(VLOOKUP($B29, 'part 03'!$D:$K, 8, 0) &lt;&gt; TODAY(),"должник","сдал")</f>
        <v>#N/A</v>
      </c>
      <c r="J29" s="40" t="e">
        <f ca="1">IF(VLOOKUP($B29, 'part 03'!$D:$K, 8, 0) &lt;&gt; TODAY(),VLOOKUP($B29, 'part 03'!$D:$K, 8, 0),"")</f>
        <v>#N/A</v>
      </c>
      <c r="K29" s="35" t="e">
        <f>VLOOKUP($B29, 'part 03'!$D:$J, 4, 0)-VLOOKUP($B29, 'part 03'!$D:$J, 5, 0)-VLOOKUP($B29, 'part 03'!$D:$J, 6, 0)</f>
        <v>#N/A</v>
      </c>
      <c r="L29" s="35" t="e">
        <f ca="1">IF(VLOOKUP($B29, 'part 04'!$D:$K, 8, 0) &lt;&gt; TODAY(),"должник","сдал")</f>
        <v>#N/A</v>
      </c>
      <c r="M29" s="40" t="e">
        <f ca="1">IF(VLOOKUP($B29, 'part 04'!$D:$K, 8, 0) &lt;&gt; TODAY(),VLOOKUP($B29, 'part 04'!$D:$K, 8, 0),"")</f>
        <v>#N/A</v>
      </c>
      <c r="N29" s="35" t="e">
        <f>VLOOKUP($B29, 'part 04'!$D:$J, 4, 0)-VLOOKUP($B29, 'part 04'!$D:$J, 5, 0)-VLOOKUP($B29, 'part 04'!$D:$J, 6, 0)</f>
        <v>#N/A</v>
      </c>
      <c r="O29" s="35" t="e">
        <f ca="1">IF(VLOOKUP($B29, 'part 05'!$D:$K, 8, 0) &lt;&gt; TODAY(),"должник","сдал")</f>
        <v>#N/A</v>
      </c>
      <c r="P29" s="40" t="e">
        <f ca="1">IF(VLOOKUP($B29, 'part 05'!$D:$K, 8, 0) &lt;&gt; TODAY(),VLOOKUP($B29, 'part 05'!$D:$K, 8, 0),"")</f>
        <v>#N/A</v>
      </c>
      <c r="Q29" s="35" t="e">
        <f>VLOOKUP($B29, 'part 05'!$D:$J, 4, 0)-VLOOKUP($B29, 'part 05'!$D:$J, 5, 0)-VLOOKUP($B29, 'part 05'!$D:$J, 6, 0)</f>
        <v>#N/A</v>
      </c>
      <c r="R29" s="34" t="s">
        <v>169</v>
      </c>
      <c r="S29" s="42" t="s">
        <v>169</v>
      </c>
      <c r="T29" s="34" t="s">
        <v>169</v>
      </c>
      <c r="U29" s="33" t="e">
        <f ca="1">IF(VLOOKUP($B29, 'part 07'!$D:$K, 8, 0) &lt;&gt; TODAY(),"должник","сдал")</f>
        <v>#N/A</v>
      </c>
      <c r="V29" s="33" t="e">
        <f>VLOOKUP($B29, 'part 07'!$D:$J, 4, 0)-VLOOKUP($B29, 'part 07'!$D:$J, 5, 0)-VLOOKUP($B29, 'part 07'!$D:$J, 6, 0)</f>
        <v>#N/A</v>
      </c>
      <c r="W29" s="33" t="e">
        <f ca="1">IF(VLOOKUP($B29, 'part 08'!$D:$K, 8, 0) &lt;&gt; TODAY(),"должник","сдал")</f>
        <v>#N/A</v>
      </c>
      <c r="X29" s="33" t="e">
        <f>VLOOKUP($B29, 'part 08'!$D:$J, 4, 0)-VLOOKUP($B29, 'part 08'!$D:$J, 5, 0)-VLOOKUP($B29, 'part 08'!$D:$J, 6, 0)</f>
        <v>#N/A</v>
      </c>
      <c r="Y29" s="33" t="e">
        <f ca="1">IF(VLOOKUP($B29, 'part 09'!$D:$K, 8, 0) &lt;&gt; TODAY(),"должник","сдал")</f>
        <v>#N/A</v>
      </c>
      <c r="Z29" s="33" t="e">
        <f>VLOOKUP($B29, 'part 09'!$D:$J, 4, 0)-VLOOKUP($B29, 'part 09'!$D:$J, 5, 0)-VLOOKUP($B29, 'part 09'!$D:$J, 6, 0)</f>
        <v>#N/A</v>
      </c>
      <c r="AA29" s="33" t="e">
        <f ca="1">IF(VLOOKUP($B29, 'part 10'!$D:$K, 8, 0) &lt;&gt; TODAY(),"должник","сдал")</f>
        <v>#N/A</v>
      </c>
      <c r="AB29" s="33" t="e">
        <f>VLOOKUP($B29, 'part 10'!$D:$J, 4, 0)-VLOOKUP($B29, 'part 10'!$D:$J, 5, 0)-VLOOKUP($B29, 'part 10'!$D:$J, 6, 0)</f>
        <v>#N/A</v>
      </c>
    </row>
    <row r="30" spans="1:28" ht="15">
      <c r="A30" s="13">
        <v>28</v>
      </c>
      <c r="B30" s="28" t="s">
        <v>60</v>
      </c>
      <c r="C30" s="35" t="e">
        <f ca="1">IF(VLOOKUP($B30, 'part 01'!$D:$K, 8, 0) &lt;&gt; TODAY(),"должник","сдал")</f>
        <v>#N/A</v>
      </c>
      <c r="D30" s="40" t="e">
        <f ca="1">IF(VLOOKUP($B30, 'part 01'!$D:$K, 8, 0) &lt;&gt; TODAY(),VLOOKUP($B30, 'part 01'!$D:$K, 8, 0),"")</f>
        <v>#N/A</v>
      </c>
      <c r="E30" s="35" t="e">
        <f>VLOOKUP($B30, 'part 01'!$D:$J, 4, 0)-VLOOKUP($B30, 'part 01'!$D:$J, 5, 0)-VLOOKUP($B30, 'part 01'!$D:$J, 6, 0)</f>
        <v>#N/A</v>
      </c>
      <c r="F30" s="34" t="s">
        <v>169</v>
      </c>
      <c r="G30" s="42" t="s">
        <v>169</v>
      </c>
      <c r="H30" s="34" t="s">
        <v>169</v>
      </c>
      <c r="I30" s="34" t="s">
        <v>169</v>
      </c>
      <c r="J30" s="42" t="s">
        <v>169</v>
      </c>
      <c r="K30" s="34" t="s">
        <v>169</v>
      </c>
      <c r="L30" s="34" t="s">
        <v>169</v>
      </c>
      <c r="M30" s="42" t="s">
        <v>169</v>
      </c>
      <c r="N30" s="34" t="s">
        <v>169</v>
      </c>
      <c r="O30" s="35" t="e">
        <f ca="1">IF(VLOOKUP($B30, 'part 05'!$D:$K, 8, 0) &lt;&gt; TODAY(),"должник","сдал")</f>
        <v>#N/A</v>
      </c>
      <c r="P30" s="40" t="e">
        <f ca="1">IF(VLOOKUP($B30, 'part 05'!$D:$K, 8, 0) &lt;&gt; TODAY(),VLOOKUP($B30, 'part 05'!$D:$K, 8, 0),"")</f>
        <v>#N/A</v>
      </c>
      <c r="Q30" s="35" t="e">
        <f>VLOOKUP($B30, 'part 05'!$D:$J, 4, 0)-VLOOKUP($B30, 'part 05'!$D:$J, 5, 0)-VLOOKUP($B30, 'part 05'!$D:$J, 6, 0)</f>
        <v>#N/A</v>
      </c>
      <c r="R30" s="34" t="s">
        <v>169</v>
      </c>
      <c r="S30" s="42" t="s">
        <v>169</v>
      </c>
      <c r="T30" s="34" t="s">
        <v>169</v>
      </c>
      <c r="U30" s="34" t="s">
        <v>169</v>
      </c>
      <c r="V30" s="34" t="s">
        <v>169</v>
      </c>
      <c r="W30" s="34" t="s">
        <v>169</v>
      </c>
      <c r="X30" s="34" t="s">
        <v>169</v>
      </c>
      <c r="Y30" s="34" t="s">
        <v>169</v>
      </c>
      <c r="Z30" s="34" t="s">
        <v>169</v>
      </c>
      <c r="AA30" s="34" t="s">
        <v>169</v>
      </c>
      <c r="AB30" s="34" t="s">
        <v>169</v>
      </c>
    </row>
    <row r="31" spans="1:28" ht="15">
      <c r="A31" s="13">
        <v>29</v>
      </c>
      <c r="B31" s="28" t="s">
        <v>19</v>
      </c>
      <c r="C31" s="35" t="e">
        <f ca="1">IF(VLOOKUP($B31, 'part 01'!$D:$K, 8, 0) &lt;&gt; TODAY(),"должник","сдал")</f>
        <v>#N/A</v>
      </c>
      <c r="D31" s="40" t="e">
        <f ca="1">IF(VLOOKUP($B31, 'part 01'!$D:$K, 8, 0) &lt;&gt; TODAY(),VLOOKUP($B31, 'part 01'!$D:$K, 8, 0),"")</f>
        <v>#N/A</v>
      </c>
      <c r="E31" s="35" t="e">
        <f>VLOOKUP($B31, 'part 01'!$D:$J, 4, 0)-VLOOKUP($B31, 'part 01'!$D:$J, 5, 0)-VLOOKUP($B31, 'part 01'!$D:$J, 6, 0)</f>
        <v>#N/A</v>
      </c>
      <c r="F31" s="35" t="e">
        <f ca="1">IF(VLOOKUP($B31, 'part 02'!$D:$K, 8, 0) &lt;&gt; TODAY(),"должник","сдал")</f>
        <v>#N/A</v>
      </c>
      <c r="G31" s="40" t="e">
        <f ca="1">IF(VLOOKUP($B31, 'part 02'!$D:$K, 8, 0) &lt;&gt; TODAY(),VLOOKUP($B31, 'part 02'!$D:$K, 8, 0),"")</f>
        <v>#N/A</v>
      </c>
      <c r="H31" s="35" t="e">
        <f>VLOOKUP($B31, 'part 02'!$D:$J, 4, 0)-VLOOKUP($B31, 'part 02'!$D:$J, 5, 0)-VLOOKUP($B31, 'part 02'!$D:$J, 6, 0)</f>
        <v>#N/A</v>
      </c>
      <c r="I31" s="35" t="e">
        <f ca="1">IF(VLOOKUP($B31, 'part 03'!$D:$K, 8, 0) &lt;&gt; TODAY(),"должник","сдал")</f>
        <v>#N/A</v>
      </c>
      <c r="J31" s="40" t="e">
        <f ca="1">IF(VLOOKUP($B31, 'part 03'!$D:$K, 8, 0) &lt;&gt; TODAY(),VLOOKUP($B31, 'part 03'!$D:$K, 8, 0),"")</f>
        <v>#N/A</v>
      </c>
      <c r="K31" s="35" t="e">
        <f>VLOOKUP($B31, 'part 03'!$D:$J, 4, 0)-VLOOKUP($B31, 'part 03'!$D:$J, 5, 0)-VLOOKUP($B31, 'part 03'!$D:$J, 6, 0)</f>
        <v>#N/A</v>
      </c>
      <c r="L31" s="35" t="e">
        <f ca="1">IF(VLOOKUP($B31, 'part 04'!$D:$K, 8, 0) &lt;&gt; TODAY(),"должник","сдал")</f>
        <v>#N/A</v>
      </c>
      <c r="M31" s="40" t="e">
        <f ca="1">IF(VLOOKUP($B31, 'part 04'!$D:$K, 8, 0) &lt;&gt; TODAY(),VLOOKUP($B31, 'part 04'!$D:$K, 8, 0),"")</f>
        <v>#N/A</v>
      </c>
      <c r="N31" s="35" t="e">
        <f>VLOOKUP($B31, 'part 04'!$D:$J, 4, 0)-VLOOKUP($B31, 'part 04'!$D:$J, 5, 0)-VLOOKUP($B31, 'part 04'!$D:$J, 6, 0)</f>
        <v>#N/A</v>
      </c>
      <c r="O31" s="35" t="e">
        <f ca="1">IF(VLOOKUP($B31, 'part 05'!$D:$K, 8, 0) &lt;&gt; TODAY(),"должник","сдал")</f>
        <v>#N/A</v>
      </c>
      <c r="P31" s="40" t="e">
        <f ca="1">IF(VLOOKUP($B31, 'part 05'!$D:$K, 8, 0) &lt;&gt; TODAY(),VLOOKUP($B31, 'part 05'!$D:$K, 8, 0),"")</f>
        <v>#N/A</v>
      </c>
      <c r="Q31" s="35" t="e">
        <f>VLOOKUP($B31, 'part 05'!$D:$J, 4, 0)-VLOOKUP($B31, 'part 05'!$D:$J, 5, 0)-VLOOKUP($B31, 'part 05'!$D:$J, 6, 0)</f>
        <v>#N/A</v>
      </c>
      <c r="R31" s="34" t="s">
        <v>169</v>
      </c>
      <c r="S31" s="42" t="s">
        <v>169</v>
      </c>
      <c r="T31" s="34" t="s">
        <v>169</v>
      </c>
      <c r="U31" s="33" t="e">
        <f ca="1">IF(VLOOKUP($B31, 'part 07'!$D:$K, 8, 0) &lt;&gt; TODAY(),"должник","сдал")</f>
        <v>#N/A</v>
      </c>
      <c r="V31" s="33" t="e">
        <f>VLOOKUP($B31, 'part 07'!$D:$J, 4, 0)-VLOOKUP($B31, 'part 07'!$D:$J, 5, 0)-VLOOKUP($B31, 'part 07'!$D:$J, 6, 0)</f>
        <v>#N/A</v>
      </c>
      <c r="W31" s="33" t="e">
        <f ca="1">IF(VLOOKUP($B31, 'part 08'!$D:$K, 8, 0) &lt;&gt; TODAY(),"должник","сдал")</f>
        <v>#N/A</v>
      </c>
      <c r="X31" s="33" t="e">
        <f>VLOOKUP($B31, 'part 08'!$D:$J, 4, 0)-VLOOKUP($B31, 'part 08'!$D:$J, 5, 0)-VLOOKUP($B31, 'part 08'!$D:$J, 6, 0)</f>
        <v>#N/A</v>
      </c>
      <c r="Y31" s="33" t="e">
        <f ca="1">IF(VLOOKUP($B31, 'part 09'!$D:$K, 8, 0) &lt;&gt; TODAY(),"должник","сдал")</f>
        <v>#N/A</v>
      </c>
      <c r="Z31" s="33" t="e">
        <f>VLOOKUP($B31, 'part 09'!$D:$J, 4, 0)-VLOOKUP($B31, 'part 09'!$D:$J, 5, 0)-VLOOKUP($B31, 'part 09'!$D:$J, 6, 0)</f>
        <v>#N/A</v>
      </c>
      <c r="AA31" s="33" t="e">
        <f ca="1">IF(VLOOKUP($B31, 'part 10'!$D:$K, 8, 0) &lt;&gt; TODAY(),"должник","сдал")</f>
        <v>#N/A</v>
      </c>
      <c r="AB31" s="33" t="e">
        <f>VLOOKUP($B31, 'part 10'!$D:$J, 4, 0)-VLOOKUP($B31, 'part 10'!$D:$J, 5, 0)-VLOOKUP($B31, 'part 10'!$D:$J, 6, 0)</f>
        <v>#N/A</v>
      </c>
    </row>
    <row r="32" spans="1:28" ht="15">
      <c r="A32" s="13">
        <v>30</v>
      </c>
      <c r="B32" s="28" t="s">
        <v>69</v>
      </c>
      <c r="C32" s="35" t="e">
        <f ca="1">IF(VLOOKUP($B32, 'part 01'!$D:$K, 8, 0) &lt;&gt; TODAY(),"должник","сдал")</f>
        <v>#N/A</v>
      </c>
      <c r="D32" s="40" t="e">
        <f ca="1">IF(VLOOKUP($B32, 'part 01'!$D:$K, 8, 0) &lt;&gt; TODAY(),VLOOKUP($B32, 'part 01'!$D:$K, 8, 0),"")</f>
        <v>#N/A</v>
      </c>
      <c r="E32" s="35" t="e">
        <f>VLOOKUP($B32, 'part 01'!$D:$J, 4, 0)-VLOOKUP($B32, 'part 01'!$D:$J, 5, 0)-VLOOKUP($B32, 'part 01'!$D:$J, 6, 0)</f>
        <v>#N/A</v>
      </c>
      <c r="F32" s="35" t="e">
        <f ca="1">IF(VLOOKUP($B32, 'part 02'!$D:$K, 8, 0) &lt;&gt; TODAY(),"должник","сдал")</f>
        <v>#N/A</v>
      </c>
      <c r="G32" s="40" t="e">
        <f ca="1">IF(VLOOKUP($B32, 'part 02'!$D:$K, 8, 0) &lt;&gt; TODAY(),VLOOKUP($B32, 'part 02'!$D:$K, 8, 0),"")</f>
        <v>#N/A</v>
      </c>
      <c r="H32" s="35" t="e">
        <f>VLOOKUP($B32, 'part 02'!$D:$J, 4, 0)-VLOOKUP($B32, 'part 02'!$D:$J, 5, 0)-VLOOKUP($B32, 'part 02'!$D:$J, 6, 0)</f>
        <v>#N/A</v>
      </c>
      <c r="I32" s="35" t="e">
        <f ca="1">IF(VLOOKUP($B32, 'part 03'!$D:$K, 8, 0) &lt;&gt; TODAY(),"должник","сдал")</f>
        <v>#N/A</v>
      </c>
      <c r="J32" s="40" t="e">
        <f ca="1">IF(VLOOKUP($B32, 'part 03'!$D:$K, 8, 0) &lt;&gt; TODAY(),VLOOKUP($B32, 'part 03'!$D:$K, 8, 0),"")</f>
        <v>#N/A</v>
      </c>
      <c r="K32" s="35" t="e">
        <f>VLOOKUP($B32, 'part 03'!$D:$J, 4, 0)-VLOOKUP($B32, 'part 03'!$D:$J, 5, 0)-VLOOKUP($B32, 'part 03'!$D:$J, 6, 0)</f>
        <v>#N/A</v>
      </c>
      <c r="L32" s="35" t="e">
        <f ca="1">IF(VLOOKUP($B32, 'part 04'!$D:$K, 8, 0) &lt;&gt; TODAY(),"должник","сдал")</f>
        <v>#N/A</v>
      </c>
      <c r="M32" s="40" t="e">
        <f ca="1">IF(VLOOKUP($B32, 'part 04'!$D:$K, 8, 0) &lt;&gt; TODAY(),VLOOKUP($B32, 'part 04'!$D:$K, 8, 0),"")</f>
        <v>#N/A</v>
      </c>
      <c r="N32" s="35" t="e">
        <f>VLOOKUP($B32, 'part 04'!$D:$J, 4, 0)-VLOOKUP($B32, 'part 04'!$D:$J, 5, 0)-VLOOKUP($B32, 'part 04'!$D:$J, 6, 0)</f>
        <v>#N/A</v>
      </c>
      <c r="O32" s="35" t="e">
        <f ca="1">IF(VLOOKUP($B32, 'part 05'!$D:$K, 8, 0) &lt;&gt; TODAY(),"должник","сдал")</f>
        <v>#N/A</v>
      </c>
      <c r="P32" s="40" t="e">
        <f ca="1">IF(VLOOKUP($B32, 'part 05'!$D:$K, 8, 0) &lt;&gt; TODAY(),VLOOKUP($B32, 'part 05'!$D:$K, 8, 0),"")</f>
        <v>#N/A</v>
      </c>
      <c r="Q32" s="35" t="e">
        <f>VLOOKUP($B32, 'part 05'!$D:$J, 4, 0)-VLOOKUP($B32, 'part 05'!$D:$J, 5, 0)-VLOOKUP($B32, 'part 05'!$D:$J, 6, 0)</f>
        <v>#N/A</v>
      </c>
      <c r="R32" s="34" t="s">
        <v>169</v>
      </c>
      <c r="S32" s="42" t="s">
        <v>169</v>
      </c>
      <c r="T32" s="34" t="s">
        <v>169</v>
      </c>
      <c r="U32" s="33" t="e">
        <f ca="1">IF(VLOOKUP($B32, 'part 07'!$D:$K, 8, 0) &lt;&gt; TODAY(),"должник","сдал")</f>
        <v>#N/A</v>
      </c>
      <c r="V32" s="33" t="e">
        <f>VLOOKUP($B32, 'part 07'!$D:$J, 4, 0)-VLOOKUP($B32, 'part 07'!$D:$J, 5, 0)-VLOOKUP($B32, 'part 07'!$D:$J, 6, 0)</f>
        <v>#N/A</v>
      </c>
      <c r="W32" s="33" t="e">
        <f ca="1">IF(VLOOKUP($B32, 'part 08'!$D:$K, 8, 0) &lt;&gt; TODAY(),"должник","сдал")</f>
        <v>#N/A</v>
      </c>
      <c r="X32" s="33" t="e">
        <f>VLOOKUP($B32, 'part 08'!$D:$J, 4, 0)-VLOOKUP($B32, 'part 08'!$D:$J, 5, 0)-VLOOKUP($B32, 'part 08'!$D:$J, 6, 0)</f>
        <v>#N/A</v>
      </c>
      <c r="Y32" s="33" t="e">
        <f ca="1">IF(VLOOKUP($B32, 'part 09'!$D:$K, 8, 0) &lt;&gt; TODAY(),"должник","сдал")</f>
        <v>#N/A</v>
      </c>
      <c r="Z32" s="33" t="e">
        <f>VLOOKUP($B32, 'part 09'!$D:$J, 4, 0)-VLOOKUP($B32, 'part 09'!$D:$J, 5, 0)-VLOOKUP($B32, 'part 09'!$D:$J, 6, 0)</f>
        <v>#N/A</v>
      </c>
      <c r="AA32" s="33" t="e">
        <f ca="1">IF(VLOOKUP($B32, 'part 10'!$D:$K, 8, 0) &lt;&gt; TODAY(),"должник","сдал")</f>
        <v>#N/A</v>
      </c>
      <c r="AB32" s="33" t="e">
        <f>VLOOKUP($B32, 'part 10'!$D:$J, 4, 0)-VLOOKUP($B32, 'part 10'!$D:$J, 5, 0)-VLOOKUP($B32, 'part 10'!$D:$J, 6, 0)</f>
        <v>#N/A</v>
      </c>
    </row>
    <row r="33" spans="1:28" ht="15">
      <c r="A33" s="13">
        <v>31</v>
      </c>
      <c r="B33" s="28" t="s">
        <v>54</v>
      </c>
      <c r="C33" s="35" t="e">
        <f ca="1">IF(VLOOKUP($B33, 'part 01'!$D:$K, 8, 0) &lt;&gt; TODAY(),"должник","сдал")</f>
        <v>#N/A</v>
      </c>
      <c r="D33" s="40" t="e">
        <f ca="1">IF(VLOOKUP($B33, 'part 01'!$D:$K, 8, 0) &lt;&gt; TODAY(),VLOOKUP($B33, 'part 01'!$D:$K, 8, 0),"")</f>
        <v>#N/A</v>
      </c>
      <c r="E33" s="35" t="e">
        <f>VLOOKUP($B33, 'part 01'!$D:$J, 4, 0)-VLOOKUP($B33, 'part 01'!$D:$J, 5, 0)-VLOOKUP($B33, 'part 01'!$D:$J, 6, 0)</f>
        <v>#N/A</v>
      </c>
      <c r="F33" s="35" t="e">
        <f ca="1">IF(VLOOKUP($B33, 'part 02'!$D:$K, 8, 0) &lt;&gt; TODAY(),"должник","сдал")</f>
        <v>#N/A</v>
      </c>
      <c r="G33" s="40" t="e">
        <f ca="1">IF(VLOOKUP($B33, 'part 02'!$D:$K, 8, 0) &lt;&gt; TODAY(),VLOOKUP($B33, 'part 02'!$D:$K, 8, 0),"")</f>
        <v>#N/A</v>
      </c>
      <c r="H33" s="35" t="e">
        <f>VLOOKUP($B33, 'part 02'!$D:$J, 4, 0)-VLOOKUP($B33, 'part 02'!$D:$J, 5, 0)-VLOOKUP($B33, 'part 02'!$D:$J, 6, 0)</f>
        <v>#N/A</v>
      </c>
      <c r="I33" s="35" t="e">
        <f ca="1">IF(VLOOKUP($B33, 'part 03'!$D:$K, 8, 0) &lt;&gt; TODAY(),"должник","сдал")</f>
        <v>#N/A</v>
      </c>
      <c r="J33" s="40" t="e">
        <f ca="1">IF(VLOOKUP($B33, 'part 03'!$D:$K, 8, 0) &lt;&gt; TODAY(),VLOOKUP($B33, 'part 03'!$D:$K, 8, 0),"")</f>
        <v>#N/A</v>
      </c>
      <c r="K33" s="35" t="e">
        <f>VLOOKUP($B33, 'part 03'!$D:$J, 4, 0)-VLOOKUP($B33, 'part 03'!$D:$J, 5, 0)-VLOOKUP($B33, 'part 03'!$D:$J, 6, 0)</f>
        <v>#N/A</v>
      </c>
      <c r="L33" s="35" t="e">
        <f ca="1">IF(VLOOKUP($B33, 'part 04'!$D:$K, 8, 0) &lt;&gt; TODAY(),"должник","сдал")</f>
        <v>#N/A</v>
      </c>
      <c r="M33" s="40" t="e">
        <f ca="1">IF(VLOOKUP($B33, 'part 04'!$D:$K, 8, 0) &lt;&gt; TODAY(),VLOOKUP($B33, 'part 04'!$D:$K, 8, 0),"")</f>
        <v>#N/A</v>
      </c>
      <c r="N33" s="35" t="e">
        <f>VLOOKUP($B33, 'part 04'!$D:$J, 4, 0)-VLOOKUP($B33, 'part 04'!$D:$J, 5, 0)-VLOOKUP($B33, 'part 04'!$D:$J, 6, 0)</f>
        <v>#N/A</v>
      </c>
      <c r="O33" s="35" t="e">
        <f ca="1">IF(VLOOKUP($B33, 'part 05'!$D:$K, 8, 0) &lt;&gt; TODAY(),"должник","сдал")</f>
        <v>#N/A</v>
      </c>
      <c r="P33" s="40" t="e">
        <f ca="1">IF(VLOOKUP($B33, 'part 05'!$D:$K, 8, 0) &lt;&gt; TODAY(),VLOOKUP($B33, 'part 05'!$D:$K, 8, 0),"")</f>
        <v>#N/A</v>
      </c>
      <c r="Q33" s="35" t="e">
        <f>VLOOKUP($B33, 'part 05'!$D:$J, 4, 0)-VLOOKUP($B33, 'part 05'!$D:$J, 5, 0)-VLOOKUP($B33, 'part 05'!$D:$J, 6, 0)</f>
        <v>#N/A</v>
      </c>
      <c r="R33" s="34" t="s">
        <v>169</v>
      </c>
      <c r="S33" s="42" t="s">
        <v>169</v>
      </c>
      <c r="T33" s="34" t="s">
        <v>169</v>
      </c>
      <c r="U33" s="33" t="e">
        <f ca="1">IF(VLOOKUP($B33, 'part 07'!$D:$K, 8, 0) &lt;&gt; TODAY(),"должник","сдал")</f>
        <v>#N/A</v>
      </c>
      <c r="V33" s="33" t="e">
        <f>VLOOKUP($B33, 'part 07'!$D:$J, 4, 0)-VLOOKUP($B33, 'part 07'!$D:$J, 5, 0)-VLOOKUP($B33, 'part 07'!$D:$J, 6, 0)</f>
        <v>#N/A</v>
      </c>
      <c r="W33" s="33" t="e">
        <f ca="1">IF(VLOOKUP($B33, 'part 08'!$D:$K, 8, 0) &lt;&gt; TODAY(),"должник","сдал")</f>
        <v>#N/A</v>
      </c>
      <c r="X33" s="33" t="e">
        <f>VLOOKUP($B33, 'part 08'!$D:$J, 4, 0)-VLOOKUP($B33, 'part 08'!$D:$J, 5, 0)-VLOOKUP($B33, 'part 08'!$D:$J, 6, 0)</f>
        <v>#N/A</v>
      </c>
      <c r="Y33" s="33" t="e">
        <f ca="1">IF(VLOOKUP($B33, 'part 09'!$D:$K, 8, 0) &lt;&gt; TODAY(),"должник","сдал")</f>
        <v>#N/A</v>
      </c>
      <c r="Z33" s="33" t="e">
        <f>VLOOKUP($B33, 'part 09'!$D:$J, 4, 0)-VLOOKUP($B33, 'part 09'!$D:$J, 5, 0)-VLOOKUP($B33, 'part 09'!$D:$J, 6, 0)</f>
        <v>#N/A</v>
      </c>
      <c r="AA33" s="33" t="e">
        <f ca="1">IF(VLOOKUP($B33, 'part 10'!$D:$K, 8, 0) &lt;&gt; TODAY(),"должник","сдал")</f>
        <v>#N/A</v>
      </c>
      <c r="AB33" s="33" t="e">
        <f>VLOOKUP($B33, 'part 10'!$D:$J, 4, 0)-VLOOKUP($B33, 'part 10'!$D:$J, 5, 0)-VLOOKUP($B33, 'part 10'!$D:$J, 6, 0)</f>
        <v>#N/A</v>
      </c>
    </row>
    <row r="34" spans="1:28" ht="15">
      <c r="A34" s="13">
        <v>32</v>
      </c>
      <c r="B34" s="28" t="s">
        <v>46</v>
      </c>
      <c r="C34" s="35" t="e">
        <f ca="1">IF(VLOOKUP($B34, 'part 01'!$D:$K, 8, 0) &lt;&gt; TODAY(),"должник","сдал")</f>
        <v>#N/A</v>
      </c>
      <c r="D34" s="40" t="e">
        <f ca="1">IF(VLOOKUP($B34, 'part 01'!$D:$K, 8, 0) &lt;&gt; TODAY(),VLOOKUP($B34, 'part 01'!$D:$K, 8, 0),"")</f>
        <v>#N/A</v>
      </c>
      <c r="E34" s="35" t="e">
        <f>VLOOKUP($B34, 'part 01'!$D:$J, 4, 0)-VLOOKUP($B34, 'part 01'!$D:$J, 5, 0)-VLOOKUP($B34, 'part 01'!$D:$J, 6, 0)</f>
        <v>#N/A</v>
      </c>
      <c r="F34" s="35" t="e">
        <f ca="1">IF(VLOOKUP($B34, 'part 02'!$D:$K, 8, 0) &lt;&gt; TODAY(),"должник","сдал")</f>
        <v>#N/A</v>
      </c>
      <c r="G34" s="40" t="e">
        <f ca="1">IF(VLOOKUP($B34, 'part 02'!$D:$K, 8, 0) &lt;&gt; TODAY(),VLOOKUP($B34, 'part 02'!$D:$K, 8, 0),"")</f>
        <v>#N/A</v>
      </c>
      <c r="H34" s="35" t="e">
        <f>VLOOKUP($B34, 'part 02'!$D:$J, 4, 0)-VLOOKUP($B34, 'part 02'!$D:$J, 5, 0)-VLOOKUP($B34, 'part 02'!$D:$J, 6, 0)</f>
        <v>#N/A</v>
      </c>
      <c r="I34" s="35" t="e">
        <f ca="1">IF(VLOOKUP($B34, 'part 03'!$D:$K, 8, 0) &lt;&gt; TODAY(),"должник","сдал")</f>
        <v>#N/A</v>
      </c>
      <c r="J34" s="40" t="e">
        <f ca="1">IF(VLOOKUP($B34, 'part 03'!$D:$K, 8, 0) &lt;&gt; TODAY(),VLOOKUP($B34, 'part 03'!$D:$K, 8, 0),"")</f>
        <v>#N/A</v>
      </c>
      <c r="K34" s="35" t="e">
        <f>VLOOKUP($B34, 'part 03'!$D:$J, 4, 0)-VLOOKUP($B34, 'part 03'!$D:$J, 5, 0)-VLOOKUP($B34, 'part 03'!$D:$J, 6, 0)</f>
        <v>#N/A</v>
      </c>
      <c r="L34" s="35" t="e">
        <f ca="1">IF(VLOOKUP($B34, 'part 04'!$D:$K, 8, 0) &lt;&gt; TODAY(),"должник","сдал")</f>
        <v>#N/A</v>
      </c>
      <c r="M34" s="40" t="e">
        <f ca="1">IF(VLOOKUP($B34, 'part 04'!$D:$K, 8, 0) &lt;&gt; TODAY(),VLOOKUP($B34, 'part 04'!$D:$K, 8, 0),"")</f>
        <v>#N/A</v>
      </c>
      <c r="N34" s="35" t="e">
        <f>VLOOKUP($B34, 'part 04'!$D:$J, 4, 0)-VLOOKUP($B34, 'part 04'!$D:$J, 5, 0)-VLOOKUP($B34, 'part 04'!$D:$J, 6, 0)</f>
        <v>#N/A</v>
      </c>
      <c r="O34" s="35" t="e">
        <f ca="1">IF(VLOOKUP($B34, 'part 05'!$D:$K, 8, 0) &lt;&gt; TODAY(),"должник","сдал")</f>
        <v>#N/A</v>
      </c>
      <c r="P34" s="40" t="e">
        <f ca="1">IF(VLOOKUP($B34, 'part 05'!$D:$K, 8, 0) &lt;&gt; TODAY(),VLOOKUP($B34, 'part 05'!$D:$K, 8, 0),"")</f>
        <v>#N/A</v>
      </c>
      <c r="Q34" s="35" t="e">
        <f>VLOOKUP($B34, 'part 05'!$D:$J, 4, 0)-VLOOKUP($B34, 'part 05'!$D:$J, 5, 0)-VLOOKUP($B34, 'part 05'!$D:$J, 6, 0)</f>
        <v>#N/A</v>
      </c>
      <c r="R34" s="34" t="s">
        <v>169</v>
      </c>
      <c r="S34" s="42" t="s">
        <v>169</v>
      </c>
      <c r="T34" s="34" t="s">
        <v>169</v>
      </c>
      <c r="U34" s="33" t="e">
        <f ca="1">IF(VLOOKUP($B34, 'part 07'!$D:$K, 8, 0) &lt;&gt; TODAY(),"должник","сдал")</f>
        <v>#N/A</v>
      </c>
      <c r="V34" s="33" t="e">
        <f>VLOOKUP($B34, 'part 07'!$D:$J, 4, 0)-VLOOKUP($B34, 'part 07'!$D:$J, 5, 0)-VLOOKUP($B34, 'part 07'!$D:$J, 6, 0)</f>
        <v>#N/A</v>
      </c>
      <c r="W34" s="33" t="e">
        <f ca="1">IF(VLOOKUP($B34, 'part 08'!$D:$K, 8, 0) &lt;&gt; TODAY(),"должник","сдал")</f>
        <v>#N/A</v>
      </c>
      <c r="X34" s="33" t="e">
        <f>VLOOKUP($B34, 'part 08'!$D:$J, 4, 0)-VLOOKUP($B34, 'part 08'!$D:$J, 5, 0)-VLOOKUP($B34, 'part 08'!$D:$J, 6, 0)</f>
        <v>#N/A</v>
      </c>
      <c r="Y34" s="33" t="e">
        <f ca="1">IF(VLOOKUP($B34, 'part 09'!$D:$K, 8, 0) &lt;&gt; TODAY(),"должник","сдал")</f>
        <v>#N/A</v>
      </c>
      <c r="Z34" s="33" t="e">
        <f>VLOOKUP($B34, 'part 09'!$D:$J, 4, 0)-VLOOKUP($B34, 'part 09'!$D:$J, 5, 0)-VLOOKUP($B34, 'part 09'!$D:$J, 6, 0)</f>
        <v>#N/A</v>
      </c>
      <c r="AA34" s="33" t="e">
        <f ca="1">IF(VLOOKUP($B34, 'part 10'!$D:$K, 8, 0) &lt;&gt; TODAY(),"должник","сдал")</f>
        <v>#N/A</v>
      </c>
      <c r="AB34" s="33" t="e">
        <f>VLOOKUP($B34, 'part 10'!$D:$J, 4, 0)-VLOOKUP($B34, 'part 10'!$D:$J, 5, 0)-VLOOKUP($B34, 'part 10'!$D:$J, 6, 0)</f>
        <v>#N/A</v>
      </c>
    </row>
    <row r="35" spans="1:28" ht="15">
      <c r="A35" s="13">
        <v>33</v>
      </c>
      <c r="B35" s="28" t="s">
        <v>47</v>
      </c>
      <c r="C35" s="35" t="e">
        <f ca="1">IF(VLOOKUP($B35, 'part 01'!$D:$K, 8, 0) &lt;&gt; TODAY(),"должник","сдал")</f>
        <v>#N/A</v>
      </c>
      <c r="D35" s="40" t="e">
        <f ca="1">IF(VLOOKUP($B35, 'part 01'!$D:$K, 8, 0) &lt;&gt; TODAY(),VLOOKUP($B35, 'part 01'!$D:$K, 8, 0),"")</f>
        <v>#N/A</v>
      </c>
      <c r="E35" s="35" t="e">
        <f>VLOOKUP($B35, 'part 01'!$D:$J, 4, 0)-VLOOKUP($B35, 'part 01'!$D:$J, 5, 0)-VLOOKUP($B35, 'part 01'!$D:$J, 6, 0)</f>
        <v>#N/A</v>
      </c>
      <c r="F35" s="35" t="e">
        <f ca="1">IF(VLOOKUP($B35, 'part 02'!$D:$K, 8, 0) &lt;&gt; TODAY(),"должник","сдал")</f>
        <v>#N/A</v>
      </c>
      <c r="G35" s="40" t="e">
        <f ca="1">IF(VLOOKUP($B35, 'part 02'!$D:$K, 8, 0) &lt;&gt; TODAY(),VLOOKUP($B35, 'part 02'!$D:$K, 8, 0),"")</f>
        <v>#N/A</v>
      </c>
      <c r="H35" s="35" t="e">
        <f>VLOOKUP($B35, 'part 02'!$D:$J, 4, 0)-VLOOKUP($B35, 'part 02'!$D:$J, 5, 0)-VLOOKUP($B35, 'part 02'!$D:$J, 6, 0)</f>
        <v>#N/A</v>
      </c>
      <c r="I35" s="35" t="e">
        <f ca="1">IF(VLOOKUP($B35, 'part 03'!$D:$K, 8, 0) &lt;&gt; TODAY(),"должник","сдал")</f>
        <v>#N/A</v>
      </c>
      <c r="J35" s="40" t="e">
        <f ca="1">IF(VLOOKUP($B35, 'part 03'!$D:$K, 8, 0) &lt;&gt; TODAY(),VLOOKUP($B35, 'part 03'!$D:$K, 8, 0),"")</f>
        <v>#N/A</v>
      </c>
      <c r="K35" s="35" t="e">
        <f>VLOOKUP($B35, 'part 03'!$D:$J, 4, 0)-VLOOKUP($B35, 'part 03'!$D:$J, 5, 0)-VLOOKUP($B35, 'part 03'!$D:$J, 6, 0)</f>
        <v>#N/A</v>
      </c>
      <c r="L35" s="35" t="e">
        <f ca="1">IF(VLOOKUP($B35, 'part 04'!$D:$K, 8, 0) &lt;&gt; TODAY(),"должник","сдал")</f>
        <v>#N/A</v>
      </c>
      <c r="M35" s="40" t="e">
        <f ca="1">IF(VLOOKUP($B35, 'part 04'!$D:$K, 8, 0) &lt;&gt; TODAY(),VLOOKUP($B35, 'part 04'!$D:$K, 8, 0),"")</f>
        <v>#N/A</v>
      </c>
      <c r="N35" s="35" t="e">
        <f>VLOOKUP($B35, 'part 04'!$D:$J, 4, 0)-VLOOKUP($B35, 'part 04'!$D:$J, 5, 0)-VLOOKUP($B35, 'part 04'!$D:$J, 6, 0)</f>
        <v>#N/A</v>
      </c>
      <c r="O35" s="35" t="e">
        <f ca="1">IF(VLOOKUP($B35, 'part 05'!$D:$K, 8, 0) &lt;&gt; TODAY(),"должник","сдал")</f>
        <v>#N/A</v>
      </c>
      <c r="P35" s="40" t="e">
        <f ca="1">IF(VLOOKUP($B35, 'part 05'!$D:$K, 8, 0) &lt;&gt; TODAY(),VLOOKUP($B35, 'part 05'!$D:$K, 8, 0),"")</f>
        <v>#N/A</v>
      </c>
      <c r="Q35" s="35" t="e">
        <f>VLOOKUP($B35, 'part 05'!$D:$J, 4, 0)-VLOOKUP($B35, 'part 05'!$D:$J, 5, 0)-VLOOKUP($B35, 'part 05'!$D:$J, 6, 0)</f>
        <v>#N/A</v>
      </c>
      <c r="R35" s="34" t="s">
        <v>169</v>
      </c>
      <c r="S35" s="42" t="s">
        <v>169</v>
      </c>
      <c r="T35" s="34" t="s">
        <v>169</v>
      </c>
      <c r="U35" s="33" t="e">
        <f ca="1">IF(VLOOKUP($B35, 'part 07'!$D:$K, 8, 0) &lt;&gt; TODAY(),"должник","сдал")</f>
        <v>#N/A</v>
      </c>
      <c r="V35" s="33" t="e">
        <f>VLOOKUP($B35, 'part 07'!$D:$J, 4, 0)-VLOOKUP($B35, 'part 07'!$D:$J, 5, 0)-VLOOKUP($B35, 'part 07'!$D:$J, 6, 0)</f>
        <v>#N/A</v>
      </c>
      <c r="W35" s="33" t="e">
        <f ca="1">IF(VLOOKUP($B35, 'part 08'!$D:$K, 8, 0) &lt;&gt; TODAY(),"должник","сдал")</f>
        <v>#N/A</v>
      </c>
      <c r="X35" s="33" t="e">
        <f>VLOOKUP($B35, 'part 08'!$D:$J, 4, 0)-VLOOKUP($B35, 'part 08'!$D:$J, 5, 0)-VLOOKUP($B35, 'part 08'!$D:$J, 6, 0)</f>
        <v>#N/A</v>
      </c>
      <c r="Y35" s="33" t="e">
        <f ca="1">IF(VLOOKUP($B35, 'part 09'!$D:$K, 8, 0) &lt;&gt; TODAY(),"должник","сдал")</f>
        <v>#N/A</v>
      </c>
      <c r="Z35" s="33" t="e">
        <f>VLOOKUP($B35, 'part 09'!$D:$J, 4, 0)-VLOOKUP($B35, 'part 09'!$D:$J, 5, 0)-VLOOKUP($B35, 'part 09'!$D:$J, 6, 0)</f>
        <v>#N/A</v>
      </c>
      <c r="AA35" s="33" t="e">
        <f ca="1">IF(VLOOKUP($B35, 'part 10'!$D:$K, 8, 0) &lt;&gt; TODAY(),"должник","сдал")</f>
        <v>#N/A</v>
      </c>
      <c r="AB35" s="33" t="e">
        <f>VLOOKUP($B35, 'part 10'!$D:$J, 4, 0)-VLOOKUP($B35, 'part 10'!$D:$J, 5, 0)-VLOOKUP($B35, 'part 10'!$D:$J, 6, 0)</f>
        <v>#N/A</v>
      </c>
    </row>
    <row r="36" spans="1:28" ht="30">
      <c r="A36" s="13">
        <v>34</v>
      </c>
      <c r="B36" s="28" t="s">
        <v>79</v>
      </c>
      <c r="C36" s="35" t="e">
        <f ca="1">IF(VLOOKUP($B36, 'part 01'!$D:$K, 8, 0) &lt;&gt; TODAY(),"должник","сдал")</f>
        <v>#N/A</v>
      </c>
      <c r="D36" s="40" t="e">
        <f ca="1">IF(VLOOKUP($B36, 'part 01'!$D:$K, 8, 0) &lt;&gt; TODAY(),VLOOKUP($B36, 'part 01'!$D:$K, 8, 0),"")</f>
        <v>#N/A</v>
      </c>
      <c r="E36" s="35" t="e">
        <f>VLOOKUP($B36, 'part 01'!$D:$J, 4, 0)-VLOOKUP($B36, 'part 01'!$D:$J, 5, 0)-VLOOKUP($B36, 'part 01'!$D:$J, 6, 0)</f>
        <v>#N/A</v>
      </c>
      <c r="F36" s="35" t="e">
        <f ca="1">IF(VLOOKUP($B36, 'part 02'!$D:$K, 8, 0) &lt;&gt; TODAY(),"должник","сдал")</f>
        <v>#N/A</v>
      </c>
      <c r="G36" s="40" t="e">
        <f ca="1">IF(VLOOKUP($B36, 'part 02'!$D:$K, 8, 0) &lt;&gt; TODAY(),VLOOKUP($B36, 'part 02'!$D:$K, 8, 0),"")</f>
        <v>#N/A</v>
      </c>
      <c r="H36" s="35" t="e">
        <f>VLOOKUP($B36, 'part 02'!$D:$J, 4, 0)-VLOOKUP($B36, 'part 02'!$D:$J, 5, 0)-VLOOKUP($B36, 'part 02'!$D:$J, 6, 0)</f>
        <v>#N/A</v>
      </c>
      <c r="I36" s="35" t="e">
        <f ca="1">IF(VLOOKUP($B36, 'part 03'!$D:$K, 8, 0) &lt;&gt; TODAY(),"должник","сдал")</f>
        <v>#N/A</v>
      </c>
      <c r="J36" s="40" t="e">
        <f ca="1">IF(VLOOKUP($B36, 'part 03'!$D:$K, 8, 0) &lt;&gt; TODAY(),VLOOKUP($B36, 'part 03'!$D:$K, 8, 0),"")</f>
        <v>#N/A</v>
      </c>
      <c r="K36" s="35" t="e">
        <f>VLOOKUP($B36, 'part 03'!$D:$J, 4, 0)-VLOOKUP($B36, 'part 03'!$D:$J, 5, 0)-VLOOKUP($B36, 'part 03'!$D:$J, 6, 0)</f>
        <v>#N/A</v>
      </c>
      <c r="L36" s="35" t="e">
        <f ca="1">IF(VLOOKUP($B36, 'part 04'!$D:$K, 8, 0) &lt;&gt; TODAY(),"должник","сдал")</f>
        <v>#N/A</v>
      </c>
      <c r="M36" s="40" t="e">
        <f ca="1">IF(VLOOKUP($B36, 'part 04'!$D:$K, 8, 0) &lt;&gt; TODAY(),VLOOKUP($B36, 'part 04'!$D:$K, 8, 0),"")</f>
        <v>#N/A</v>
      </c>
      <c r="N36" s="35" t="e">
        <f>VLOOKUP($B36, 'part 04'!$D:$J, 4, 0)-VLOOKUP($B36, 'part 04'!$D:$J, 5, 0)-VLOOKUP($B36, 'part 04'!$D:$J, 6, 0)</f>
        <v>#N/A</v>
      </c>
      <c r="O36" s="34" t="s">
        <v>169</v>
      </c>
      <c r="P36" s="42" t="s">
        <v>169</v>
      </c>
      <c r="Q36" s="34" t="s">
        <v>169</v>
      </c>
      <c r="R36" s="34" t="s">
        <v>169</v>
      </c>
      <c r="S36" s="42" t="s">
        <v>169</v>
      </c>
      <c r="T36" s="34" t="s">
        <v>169</v>
      </c>
      <c r="U36" s="33" t="e">
        <f ca="1">IF(VLOOKUP($B36, 'part 07'!$D:$K, 8, 0) &lt;&gt; TODAY(),"должник","сдал")</f>
        <v>#N/A</v>
      </c>
      <c r="V36" s="33" t="e">
        <f>VLOOKUP($B36, 'part 07'!$D:$J, 4, 0)-VLOOKUP($B36, 'part 07'!$D:$J, 5, 0)-VLOOKUP($B36, 'part 07'!$D:$J, 6, 0)</f>
        <v>#N/A</v>
      </c>
      <c r="W36" s="33" t="e">
        <f ca="1">IF(VLOOKUP($B36, 'part 08'!$D:$K, 8, 0) &lt;&gt; TODAY(),"должник","сдал")</f>
        <v>#N/A</v>
      </c>
      <c r="X36" s="33" t="e">
        <f>VLOOKUP($B36, 'part 08'!$D:$J, 4, 0)-VLOOKUP($B36, 'part 08'!$D:$J, 5, 0)-VLOOKUP($B36, 'part 08'!$D:$J, 6, 0)</f>
        <v>#N/A</v>
      </c>
      <c r="Y36" s="33" t="e">
        <f ca="1">IF(VLOOKUP($B36, 'part 09'!$D:$K, 8, 0) &lt;&gt; TODAY(),"должник","сдал")</f>
        <v>#N/A</v>
      </c>
      <c r="Z36" s="33" t="e">
        <f>VLOOKUP($B36, 'part 09'!$D:$J, 4, 0)-VLOOKUP($B36, 'part 09'!$D:$J, 5, 0)-VLOOKUP($B36, 'part 09'!$D:$J, 6, 0)</f>
        <v>#N/A</v>
      </c>
      <c r="AA36" s="33" t="e">
        <f ca="1">IF(VLOOKUP($B36, 'part 10'!$D:$K, 8, 0) &lt;&gt; TODAY(),"должник","сдал")</f>
        <v>#N/A</v>
      </c>
      <c r="AB36" s="33" t="e">
        <f>VLOOKUP($B36, 'part 10'!$D:$J, 4, 0)-VLOOKUP($B36, 'part 10'!$D:$J, 5, 0)-VLOOKUP($B36, 'part 10'!$D:$J, 6, 0)</f>
        <v>#N/A</v>
      </c>
    </row>
    <row r="37" spans="1:28" ht="15">
      <c r="A37" s="13">
        <v>35</v>
      </c>
      <c r="B37" s="28" t="s">
        <v>42</v>
      </c>
      <c r="C37" s="35" t="e">
        <f ca="1">IF(VLOOKUP($B37, 'part 01'!$D:$K, 8, 0) &lt;&gt; TODAY(),"должник","сдал")</f>
        <v>#N/A</v>
      </c>
      <c r="D37" s="40" t="e">
        <f ca="1">IF(VLOOKUP($B37, 'part 01'!$D:$K, 8, 0) &lt;&gt; TODAY(),VLOOKUP($B37, 'part 01'!$D:$K, 8, 0),"")</f>
        <v>#N/A</v>
      </c>
      <c r="E37" s="35" t="e">
        <f>VLOOKUP($B37, 'part 01'!$D:$J, 4, 0)-VLOOKUP($B37, 'part 01'!$D:$J, 5, 0)-VLOOKUP($B37, 'part 01'!$D:$J, 6, 0)</f>
        <v>#N/A</v>
      </c>
      <c r="F37" s="35" t="e">
        <f ca="1">IF(VLOOKUP($B37, 'part 02'!$D:$K, 8, 0) &lt;&gt; TODAY(),"должник","сдал")</f>
        <v>#N/A</v>
      </c>
      <c r="G37" s="40" t="e">
        <f ca="1">IF(VLOOKUP($B37, 'part 02'!$D:$K, 8, 0) &lt;&gt; TODAY(),VLOOKUP($B37, 'part 02'!$D:$K, 8, 0),"")</f>
        <v>#N/A</v>
      </c>
      <c r="H37" s="35" t="e">
        <f>VLOOKUP($B37, 'part 02'!$D:$J, 4, 0)-VLOOKUP($B37, 'part 02'!$D:$J, 5, 0)-VLOOKUP($B37, 'part 02'!$D:$J, 6, 0)</f>
        <v>#N/A</v>
      </c>
      <c r="I37" s="35" t="e">
        <f ca="1">IF(VLOOKUP($B37, 'part 03'!$D:$K, 8, 0) &lt;&gt; TODAY(),"должник","сдал")</f>
        <v>#N/A</v>
      </c>
      <c r="J37" s="40" t="e">
        <f ca="1">IF(VLOOKUP($B37, 'part 03'!$D:$K, 8, 0) &lt;&gt; TODAY(),VLOOKUP($B37, 'part 03'!$D:$K, 8, 0),"")</f>
        <v>#N/A</v>
      </c>
      <c r="K37" s="35" t="e">
        <f>VLOOKUP($B37, 'part 03'!$D:$J, 4, 0)-VLOOKUP($B37, 'part 03'!$D:$J, 5, 0)-VLOOKUP($B37, 'part 03'!$D:$J, 6, 0)</f>
        <v>#N/A</v>
      </c>
      <c r="L37" s="35" t="e">
        <f ca="1">IF(VLOOKUP($B37, 'part 04'!$D:$K, 8, 0) &lt;&gt; TODAY(),"должник","сдал")</f>
        <v>#N/A</v>
      </c>
      <c r="M37" s="40" t="e">
        <f ca="1">IF(VLOOKUP($B37, 'part 04'!$D:$K, 8, 0) &lt;&gt; TODAY(),VLOOKUP($B37, 'part 04'!$D:$K, 8, 0),"")</f>
        <v>#N/A</v>
      </c>
      <c r="N37" s="35" t="e">
        <f>VLOOKUP($B37, 'part 04'!$D:$J, 4, 0)-VLOOKUP($B37, 'part 04'!$D:$J, 5, 0)-VLOOKUP($B37, 'part 04'!$D:$J, 6, 0)</f>
        <v>#N/A</v>
      </c>
      <c r="O37" s="35" t="e">
        <f ca="1">IF(VLOOKUP($B37, 'part 05'!$D:$K, 8, 0) &lt;&gt; TODAY(),"должник","сдал")</f>
        <v>#N/A</v>
      </c>
      <c r="P37" s="40" t="e">
        <f ca="1">IF(VLOOKUP($B37, 'part 05'!$D:$K, 8, 0) &lt;&gt; TODAY(),VLOOKUP($B37, 'part 05'!$D:$K, 8, 0),"")</f>
        <v>#N/A</v>
      </c>
      <c r="Q37" s="35" t="e">
        <f>VLOOKUP($B37, 'part 05'!$D:$J, 4, 0)-VLOOKUP($B37, 'part 05'!$D:$J, 5, 0)-VLOOKUP($B37, 'part 05'!$D:$J, 6, 0)</f>
        <v>#N/A</v>
      </c>
      <c r="R37" s="35" t="e">
        <f ca="1">IF(VLOOKUP($B37, 'part 06'!$D:$K, 8, 0) &lt;&gt; TODAY(),"должник","сдал")</f>
        <v>#N/A</v>
      </c>
      <c r="S37" s="40" t="e">
        <f ca="1">IF(VLOOKUP($B37, 'part 06'!$D:$K, 8, 0) &lt;&gt; TODAY(),VLOOKUP($B37, 'part 06'!$D:$K, 8, 0),"")</f>
        <v>#N/A</v>
      </c>
      <c r="T37" s="35" t="e">
        <f>VLOOKUP($B37, 'part 06'!$D:$J, 4, 0)-VLOOKUP($B37, 'part 06'!$D:$J, 5, 0)-VLOOKUP($B37, 'part 06'!$D:$J, 6, 0)</f>
        <v>#N/A</v>
      </c>
      <c r="U37" s="33" t="e">
        <f ca="1">IF(VLOOKUP($B37, 'part 07'!$D:$K, 8, 0) &lt;&gt; TODAY(),"должник","сдал")</f>
        <v>#N/A</v>
      </c>
      <c r="V37" s="33" t="e">
        <f>VLOOKUP($B37, 'part 07'!$D:$J, 4, 0)-VLOOKUP($B37, 'part 07'!$D:$J, 5, 0)-VLOOKUP($B37, 'part 07'!$D:$J, 6, 0)</f>
        <v>#N/A</v>
      </c>
      <c r="W37" s="33" t="e">
        <f ca="1">IF(VLOOKUP($B37, 'part 08'!$D:$K, 8, 0) &lt;&gt; TODAY(),"должник","сдал")</f>
        <v>#N/A</v>
      </c>
      <c r="X37" s="33" t="e">
        <f>VLOOKUP($B37, 'part 08'!$D:$J, 4, 0)-VLOOKUP($B37, 'part 08'!$D:$J, 5, 0)-VLOOKUP($B37, 'part 08'!$D:$J, 6, 0)</f>
        <v>#N/A</v>
      </c>
      <c r="Y37" s="33" t="e">
        <f ca="1">IF(VLOOKUP($B37, 'part 09'!$D:$K, 8, 0) &lt;&gt; TODAY(),"должник","сдал")</f>
        <v>#N/A</v>
      </c>
      <c r="Z37" s="33" t="e">
        <f>VLOOKUP($B37, 'part 09'!$D:$J, 4, 0)-VLOOKUP($B37, 'part 09'!$D:$J, 5, 0)-VLOOKUP($B37, 'part 09'!$D:$J, 6, 0)</f>
        <v>#N/A</v>
      </c>
      <c r="AA37" s="33" t="e">
        <f ca="1">IF(VLOOKUP($B37, 'part 10'!$D:$K, 8, 0) &lt;&gt; TODAY(),"должник","сдал")</f>
        <v>#N/A</v>
      </c>
      <c r="AB37" s="33" t="e">
        <f>VLOOKUP($B37, 'part 10'!$D:$J, 4, 0)-VLOOKUP($B37, 'part 10'!$D:$J, 5, 0)-VLOOKUP($B37, 'part 10'!$D:$J, 6, 0)</f>
        <v>#N/A</v>
      </c>
    </row>
    <row r="38" spans="1:28" ht="15">
      <c r="A38" s="13">
        <v>36</v>
      </c>
      <c r="B38" s="28" t="s">
        <v>13</v>
      </c>
      <c r="C38" s="35" t="e">
        <f ca="1">IF(VLOOKUP($B38, 'part 01'!$D:$K, 8, 0) &lt;&gt; TODAY(),"должник","сдал")</f>
        <v>#N/A</v>
      </c>
      <c r="D38" s="40" t="e">
        <f ca="1">IF(VLOOKUP($B38, 'part 01'!$D:$K, 8, 0) &lt;&gt; TODAY(),VLOOKUP($B38, 'part 01'!$D:$K, 8, 0),"")</f>
        <v>#N/A</v>
      </c>
      <c r="E38" s="35" t="e">
        <f>VLOOKUP($B38, 'part 01'!$D:$J, 4, 0)-VLOOKUP($B38, 'part 01'!$D:$J, 5, 0)-VLOOKUP($B38, 'part 01'!$D:$J, 6, 0)</f>
        <v>#N/A</v>
      </c>
      <c r="F38" s="35" t="e">
        <f ca="1">IF(VLOOKUP($B38, 'part 02'!$D:$K, 8, 0) &lt;&gt; TODAY(),"должник","сдал")</f>
        <v>#N/A</v>
      </c>
      <c r="G38" s="40" t="e">
        <f ca="1">IF(VLOOKUP($B38, 'part 02'!$D:$K, 8, 0) &lt;&gt; TODAY(),VLOOKUP($B38, 'part 02'!$D:$K, 8, 0),"")</f>
        <v>#N/A</v>
      </c>
      <c r="H38" s="35" t="e">
        <f>VLOOKUP($B38, 'part 02'!$D:$J, 4, 0)-VLOOKUP($B38, 'part 02'!$D:$J, 5, 0)-VLOOKUP($B38, 'part 02'!$D:$J, 6, 0)</f>
        <v>#N/A</v>
      </c>
      <c r="I38" s="35" t="e">
        <f ca="1">IF(VLOOKUP($B38, 'part 03'!$D:$K, 8, 0) &lt;&gt; TODAY(),"должник","сдал")</f>
        <v>#N/A</v>
      </c>
      <c r="J38" s="40" t="e">
        <f ca="1">IF(VLOOKUP($B38, 'part 03'!$D:$K, 8, 0) &lt;&gt; TODAY(),VLOOKUP($B38, 'part 03'!$D:$K, 8, 0),"")</f>
        <v>#N/A</v>
      </c>
      <c r="K38" s="35" t="e">
        <f>VLOOKUP($B38, 'part 03'!$D:$J, 4, 0)-VLOOKUP($B38, 'part 03'!$D:$J, 5, 0)-VLOOKUP($B38, 'part 03'!$D:$J, 6, 0)</f>
        <v>#N/A</v>
      </c>
      <c r="L38" s="35" t="e">
        <f ca="1">IF(VLOOKUP($B38, 'part 04'!$D:$K, 8, 0) &lt;&gt; TODAY(),"должник","сдал")</f>
        <v>#N/A</v>
      </c>
      <c r="M38" s="40" t="e">
        <f ca="1">IF(VLOOKUP($B38, 'part 04'!$D:$K, 8, 0) &lt;&gt; TODAY(),VLOOKUP($B38, 'part 04'!$D:$K, 8, 0),"")</f>
        <v>#N/A</v>
      </c>
      <c r="N38" s="35" t="e">
        <f>VLOOKUP($B38, 'part 04'!$D:$J, 4, 0)-VLOOKUP($B38, 'part 04'!$D:$J, 5, 0)-VLOOKUP($B38, 'part 04'!$D:$J, 6, 0)</f>
        <v>#N/A</v>
      </c>
      <c r="O38" s="35" t="e">
        <f ca="1">IF(VLOOKUP($B38, 'part 05'!$D:$K, 8, 0) &lt;&gt; TODAY(),"должник","сдал")</f>
        <v>#N/A</v>
      </c>
      <c r="P38" s="40" t="e">
        <f ca="1">IF(VLOOKUP($B38, 'part 05'!$D:$K, 8, 0) &lt;&gt; TODAY(),VLOOKUP($B38, 'part 05'!$D:$K, 8, 0),"")</f>
        <v>#N/A</v>
      </c>
      <c r="Q38" s="35" t="e">
        <f>VLOOKUP($B38, 'part 05'!$D:$J, 4, 0)-VLOOKUP($B38, 'part 05'!$D:$J, 5, 0)-VLOOKUP($B38, 'part 05'!$D:$J, 6, 0)</f>
        <v>#N/A</v>
      </c>
      <c r="R38" s="35" t="e">
        <f ca="1">IF(VLOOKUP($B38, 'part 06'!$D:$K, 8, 0) &lt;&gt; TODAY(),"должник","сдал")</f>
        <v>#N/A</v>
      </c>
      <c r="S38" s="40" t="e">
        <f ca="1">IF(VLOOKUP($B38, 'part 06'!$D:$K, 8, 0) &lt;&gt; TODAY(),VLOOKUP($B38, 'part 06'!$D:$K, 8, 0),"")</f>
        <v>#N/A</v>
      </c>
      <c r="T38" s="35" t="e">
        <f>VLOOKUP($B38, 'part 06'!$D:$J, 4, 0)-VLOOKUP($B38, 'part 06'!$D:$J, 5, 0)-VLOOKUP($B38, 'part 06'!$D:$J, 6, 0)</f>
        <v>#N/A</v>
      </c>
      <c r="U38" s="33" t="e">
        <f ca="1">IF(VLOOKUP($B38, 'part 07'!$D:$K, 8, 0) &lt;&gt; TODAY(),"должник","сдал")</f>
        <v>#N/A</v>
      </c>
      <c r="V38" s="33" t="e">
        <f>VLOOKUP($B38, 'part 07'!$D:$J, 4, 0)-VLOOKUP($B38, 'part 07'!$D:$J, 5, 0)-VLOOKUP($B38, 'part 07'!$D:$J, 6, 0)</f>
        <v>#N/A</v>
      </c>
      <c r="W38" s="33" t="e">
        <f ca="1">IF(VLOOKUP($B38, 'part 08'!$D:$K, 8, 0) &lt;&gt; TODAY(),"должник","сдал")</f>
        <v>#N/A</v>
      </c>
      <c r="X38" s="33" t="e">
        <f>VLOOKUP($B38, 'part 08'!$D:$J, 4, 0)-VLOOKUP($B38, 'part 08'!$D:$J, 5, 0)-VLOOKUP($B38, 'part 08'!$D:$J, 6, 0)</f>
        <v>#N/A</v>
      </c>
      <c r="Y38" s="33" t="e">
        <f ca="1">IF(VLOOKUP($B38, 'part 09'!$D:$K, 8, 0) &lt;&gt; TODAY(),"должник","сдал")</f>
        <v>#N/A</v>
      </c>
      <c r="Z38" s="33" t="e">
        <f>VLOOKUP($B38, 'part 09'!$D:$J, 4, 0)-VLOOKUP($B38, 'part 09'!$D:$J, 5, 0)-VLOOKUP($B38, 'part 09'!$D:$J, 6, 0)</f>
        <v>#N/A</v>
      </c>
      <c r="AA38" s="33" t="e">
        <f ca="1">IF(VLOOKUP($B38, 'part 10'!$D:$K, 8, 0) &lt;&gt; TODAY(),"должник","сдал")</f>
        <v>#N/A</v>
      </c>
      <c r="AB38" s="33" t="e">
        <f>VLOOKUP($B38, 'part 10'!$D:$J, 4, 0)-VLOOKUP($B38, 'part 10'!$D:$J, 5, 0)-VLOOKUP($B38, 'part 10'!$D:$J, 6, 0)</f>
        <v>#N/A</v>
      </c>
    </row>
    <row r="39" spans="1:28" ht="15">
      <c r="A39" s="13">
        <v>37</v>
      </c>
      <c r="B39" s="28" t="s">
        <v>21</v>
      </c>
      <c r="C39" s="35" t="e">
        <f ca="1">IF(VLOOKUP($B39, 'part 01'!$D:$K, 8, 0) &lt;&gt; TODAY(),"должник","сдал")</f>
        <v>#N/A</v>
      </c>
      <c r="D39" s="40" t="e">
        <f ca="1">IF(VLOOKUP($B39, 'part 01'!$D:$K, 8, 0) &lt;&gt; TODAY(),VLOOKUP($B39, 'part 01'!$D:$K, 8, 0),"")</f>
        <v>#N/A</v>
      </c>
      <c r="E39" s="35" t="e">
        <f>VLOOKUP($B39, 'part 01'!$D:$J, 4, 0)-VLOOKUP($B39, 'part 01'!$D:$J, 5, 0)-VLOOKUP($B39, 'part 01'!$D:$J, 6, 0)</f>
        <v>#N/A</v>
      </c>
      <c r="F39" s="34" t="s">
        <v>169</v>
      </c>
      <c r="G39" s="42" t="s">
        <v>169</v>
      </c>
      <c r="H39" s="34" t="s">
        <v>169</v>
      </c>
      <c r="I39" s="34" t="s">
        <v>169</v>
      </c>
      <c r="J39" s="42" t="s">
        <v>169</v>
      </c>
      <c r="K39" s="34" t="s">
        <v>169</v>
      </c>
      <c r="L39" s="34" t="s">
        <v>169</v>
      </c>
      <c r="M39" s="42" t="s">
        <v>169</v>
      </c>
      <c r="N39" s="34" t="s">
        <v>169</v>
      </c>
      <c r="O39" s="35" t="e">
        <f ca="1">IF(VLOOKUP($B39, 'part 05'!$D:$K, 8, 0) &lt;&gt; TODAY(),"должник","сдал")</f>
        <v>#N/A</v>
      </c>
      <c r="P39" s="40" t="e">
        <f ca="1">IF(VLOOKUP($B39, 'part 05'!$D:$K, 8, 0) &lt;&gt; TODAY(),VLOOKUP($B39, 'part 05'!$D:$K, 8, 0),"")</f>
        <v>#N/A</v>
      </c>
      <c r="Q39" s="35" t="e">
        <f>VLOOKUP($B39, 'part 05'!$D:$J, 4, 0)-VLOOKUP($B39, 'part 05'!$D:$J, 5, 0)-VLOOKUP($B39, 'part 05'!$D:$J, 6, 0)</f>
        <v>#N/A</v>
      </c>
      <c r="R39" s="35" t="e">
        <f ca="1">IF(VLOOKUP($B39, 'part 06'!$D:$K, 8, 0) &lt;&gt; TODAY(),"должник","сдал")</f>
        <v>#N/A</v>
      </c>
      <c r="S39" s="40" t="e">
        <f ca="1">IF(VLOOKUP($B39, 'part 06'!$D:$K, 8, 0) &lt;&gt; TODAY(),VLOOKUP($B39, 'part 06'!$D:$K, 8, 0),"")</f>
        <v>#N/A</v>
      </c>
      <c r="T39" s="35" t="e">
        <f>VLOOKUP($B39, 'part 06'!$D:$J, 4, 0)-VLOOKUP($B39, 'part 06'!$D:$J, 5, 0)-VLOOKUP($B39, 'part 06'!$D:$J, 6, 0)</f>
        <v>#N/A</v>
      </c>
      <c r="U39" s="34" t="s">
        <v>169</v>
      </c>
      <c r="V39" s="34" t="s">
        <v>169</v>
      </c>
      <c r="W39" s="34" t="s">
        <v>169</v>
      </c>
      <c r="X39" s="34" t="s">
        <v>169</v>
      </c>
      <c r="Y39" s="34" t="s">
        <v>169</v>
      </c>
      <c r="Z39" s="34" t="s">
        <v>169</v>
      </c>
      <c r="AA39" s="34" t="s">
        <v>169</v>
      </c>
      <c r="AB39" s="34" t="s">
        <v>169</v>
      </c>
    </row>
    <row r="40" spans="1:28" ht="15">
      <c r="A40" s="13">
        <v>38</v>
      </c>
      <c r="B40" s="28" t="s">
        <v>35</v>
      </c>
      <c r="C40" s="35" t="e">
        <f ca="1">IF(VLOOKUP($B40, 'part 01'!$D:$K, 8, 0) &lt;&gt; TODAY(),"должник","сдал")</f>
        <v>#N/A</v>
      </c>
      <c r="D40" s="40" t="e">
        <f ca="1">IF(VLOOKUP($B40, 'part 01'!$D:$K, 8, 0) &lt;&gt; TODAY(),VLOOKUP($B40, 'part 01'!$D:$K, 8, 0),"")</f>
        <v>#N/A</v>
      </c>
      <c r="E40" s="35" t="e">
        <f>VLOOKUP($B40, 'part 01'!$D:$J, 4, 0)-VLOOKUP($B40, 'part 01'!$D:$J, 5, 0)-VLOOKUP($B40, 'part 01'!$D:$J, 6, 0)</f>
        <v>#N/A</v>
      </c>
      <c r="F40" s="34" t="s">
        <v>169</v>
      </c>
      <c r="G40" s="42" t="s">
        <v>169</v>
      </c>
      <c r="H40" s="34" t="s">
        <v>169</v>
      </c>
      <c r="I40" s="34" t="s">
        <v>169</v>
      </c>
      <c r="J40" s="42" t="s">
        <v>169</v>
      </c>
      <c r="K40" s="34" t="s">
        <v>169</v>
      </c>
      <c r="L40" s="34" t="s">
        <v>169</v>
      </c>
      <c r="M40" s="42" t="s">
        <v>169</v>
      </c>
      <c r="N40" s="34" t="s">
        <v>169</v>
      </c>
      <c r="O40" s="35" t="e">
        <f ca="1">IF(VLOOKUP($B40, 'part 05'!$D:$K, 8, 0) &lt;&gt; TODAY(),"должник","сдал")</f>
        <v>#N/A</v>
      </c>
      <c r="P40" s="40" t="e">
        <f ca="1">IF(VLOOKUP($B40, 'part 05'!$D:$K, 8, 0) &lt;&gt; TODAY(),VLOOKUP($B40, 'part 05'!$D:$K, 8, 0),"")</f>
        <v>#N/A</v>
      </c>
      <c r="Q40" s="35" t="e">
        <f>VLOOKUP($B40, 'part 05'!$D:$J, 4, 0)-VLOOKUP($B40, 'part 05'!$D:$J, 5, 0)-VLOOKUP($B40, 'part 05'!$D:$J, 6, 0)</f>
        <v>#N/A</v>
      </c>
      <c r="R40" s="35" t="e">
        <f ca="1">IF(VLOOKUP($B40, 'part 06'!$D:$K, 8, 0) &lt;&gt; TODAY(),"должник","сдал")</f>
        <v>#N/A</v>
      </c>
      <c r="S40" s="40" t="e">
        <f ca="1">IF(VLOOKUP($B40, 'part 06'!$D:$K, 8, 0) &lt;&gt; TODAY(),VLOOKUP($B40, 'part 06'!$D:$K, 8, 0),"")</f>
        <v>#N/A</v>
      </c>
      <c r="T40" s="35" t="e">
        <f>VLOOKUP($B40, 'part 06'!$D:$J, 4, 0)-VLOOKUP($B40, 'part 06'!$D:$J, 5, 0)-VLOOKUP($B40, 'part 06'!$D:$J, 6, 0)</f>
        <v>#N/A</v>
      </c>
      <c r="U40" s="34" t="s">
        <v>169</v>
      </c>
      <c r="V40" s="34" t="s">
        <v>169</v>
      </c>
      <c r="W40" s="34" t="s">
        <v>169</v>
      </c>
      <c r="X40" s="34" t="s">
        <v>169</v>
      </c>
      <c r="Y40" s="34" t="s">
        <v>169</v>
      </c>
      <c r="Z40" s="34" t="s">
        <v>169</v>
      </c>
      <c r="AA40" s="34" t="s">
        <v>169</v>
      </c>
      <c r="AB40" s="34" t="s">
        <v>169</v>
      </c>
    </row>
    <row r="41" spans="1:28" ht="15">
      <c r="A41" s="13">
        <v>39</v>
      </c>
      <c r="B41" s="28" t="s">
        <v>36</v>
      </c>
      <c r="C41" s="35" t="e">
        <f ca="1">IF(VLOOKUP($B41, 'part 01'!$D:$K, 8, 0) &lt;&gt; TODAY(),"должник","сдал")</f>
        <v>#N/A</v>
      </c>
      <c r="D41" s="40" t="e">
        <f ca="1">IF(VLOOKUP($B41, 'part 01'!$D:$K, 8, 0) &lt;&gt; TODAY(),VLOOKUP($B41, 'part 01'!$D:$K, 8, 0),"")</f>
        <v>#N/A</v>
      </c>
      <c r="E41" s="35" t="e">
        <f>VLOOKUP($B41, 'part 01'!$D:$J, 4, 0)-VLOOKUP($B41, 'part 01'!$D:$J, 5, 0)-VLOOKUP($B41, 'part 01'!$D:$J, 6, 0)</f>
        <v>#N/A</v>
      </c>
      <c r="F41" s="35" t="e">
        <f ca="1">IF(VLOOKUP($B41, 'part 02'!$D:$K, 8, 0) &lt;&gt; TODAY(),"должник","сдал")</f>
        <v>#N/A</v>
      </c>
      <c r="G41" s="40" t="e">
        <f ca="1">IF(VLOOKUP($B41, 'part 02'!$D:$K, 8, 0) &lt;&gt; TODAY(),VLOOKUP($B41, 'part 02'!$D:$K, 8, 0),"")</f>
        <v>#N/A</v>
      </c>
      <c r="H41" s="35" t="e">
        <f>VLOOKUP($B41, 'part 02'!$D:$J, 4, 0)-VLOOKUP($B41, 'part 02'!$D:$J, 5, 0)-VLOOKUP($B41, 'part 02'!$D:$J, 6, 0)</f>
        <v>#N/A</v>
      </c>
      <c r="I41" s="35" t="e">
        <f ca="1">IF(VLOOKUP($B41, 'part 03'!$D:$K, 8, 0) &lt;&gt; TODAY(),"должник","сдал")</f>
        <v>#N/A</v>
      </c>
      <c r="J41" s="40" t="e">
        <f ca="1">IF(VLOOKUP($B41, 'part 03'!$D:$K, 8, 0) &lt;&gt; TODAY(),VLOOKUP($B41, 'part 03'!$D:$K, 8, 0),"")</f>
        <v>#N/A</v>
      </c>
      <c r="K41" s="35" t="e">
        <f>VLOOKUP($B41, 'part 03'!$D:$J, 4, 0)-VLOOKUP($B41, 'part 03'!$D:$J, 5, 0)-VLOOKUP($B41, 'part 03'!$D:$J, 6, 0)</f>
        <v>#N/A</v>
      </c>
      <c r="L41" s="35" t="e">
        <f ca="1">IF(VLOOKUP($B41, 'part 04'!$D:$K, 8, 0) &lt;&gt; TODAY(),"должник","сдал")</f>
        <v>#N/A</v>
      </c>
      <c r="M41" s="40" t="e">
        <f ca="1">IF(VLOOKUP($B41, 'part 04'!$D:$K, 8, 0) &lt;&gt; TODAY(),VLOOKUP($B41, 'part 04'!$D:$K, 8, 0),"")</f>
        <v>#N/A</v>
      </c>
      <c r="N41" s="35" t="e">
        <f>VLOOKUP($B41, 'part 04'!$D:$J, 4, 0)-VLOOKUP($B41, 'part 04'!$D:$J, 5, 0)-VLOOKUP($B41, 'part 04'!$D:$J, 6, 0)</f>
        <v>#N/A</v>
      </c>
      <c r="O41" s="35" t="e">
        <f ca="1">IF(VLOOKUP($B41, 'part 05'!$D:$K, 8, 0) &lt;&gt; TODAY(),"должник","сдал")</f>
        <v>#N/A</v>
      </c>
      <c r="P41" s="40" t="e">
        <f ca="1">IF(VLOOKUP($B41, 'part 05'!$D:$K, 8, 0) &lt;&gt; TODAY(),VLOOKUP($B41, 'part 05'!$D:$K, 8, 0),"")</f>
        <v>#N/A</v>
      </c>
      <c r="Q41" s="35" t="e">
        <f>VLOOKUP($B41, 'part 05'!$D:$J, 4, 0)-VLOOKUP($B41, 'part 05'!$D:$J, 5, 0)-VLOOKUP($B41, 'part 05'!$D:$J, 6, 0)</f>
        <v>#N/A</v>
      </c>
      <c r="R41" s="35" t="e">
        <f ca="1">IF(VLOOKUP($B41, 'part 06'!$D:$K, 8, 0) &lt;&gt; TODAY(),"должник","сдал")</f>
        <v>#N/A</v>
      </c>
      <c r="S41" s="40" t="e">
        <f ca="1">IF(VLOOKUP($B41, 'part 06'!$D:$K, 8, 0) &lt;&gt; TODAY(),VLOOKUP($B41, 'part 06'!$D:$K, 8, 0),"")</f>
        <v>#N/A</v>
      </c>
      <c r="T41" s="35" t="e">
        <f>VLOOKUP($B41, 'part 06'!$D:$J, 4, 0)-VLOOKUP($B41, 'part 06'!$D:$J, 5, 0)-VLOOKUP($B41, 'part 06'!$D:$J, 6, 0)</f>
        <v>#N/A</v>
      </c>
      <c r="U41" s="33" t="e">
        <f ca="1">IF(VLOOKUP($B41, 'part 07'!$D:$K, 8, 0) &lt;&gt; TODAY(),"должник","сдал")</f>
        <v>#N/A</v>
      </c>
      <c r="V41" s="33" t="e">
        <f>VLOOKUP($B41, 'part 07'!$D:$J, 4, 0)-VLOOKUP($B41, 'part 07'!$D:$J, 5, 0)-VLOOKUP($B41, 'part 07'!$D:$J, 6, 0)</f>
        <v>#N/A</v>
      </c>
      <c r="W41" s="33" t="e">
        <f ca="1">IF(VLOOKUP($B41, 'part 08'!$D:$K, 8, 0) &lt;&gt; TODAY(),"должник","сдал")</f>
        <v>#N/A</v>
      </c>
      <c r="X41" s="33" t="e">
        <f>VLOOKUP($B41, 'part 08'!$D:$J, 4, 0)-VLOOKUP($B41, 'part 08'!$D:$J, 5, 0)-VLOOKUP($B41, 'part 08'!$D:$J, 6, 0)</f>
        <v>#N/A</v>
      </c>
      <c r="Y41" s="33" t="e">
        <f ca="1">IF(VLOOKUP($B41, 'part 09'!$D:$K, 8, 0) &lt;&gt; TODAY(),"должник","сдал")</f>
        <v>#N/A</v>
      </c>
      <c r="Z41" s="33" t="e">
        <f>VLOOKUP($B41, 'part 09'!$D:$J, 4, 0)-VLOOKUP($B41, 'part 09'!$D:$J, 5, 0)-VLOOKUP($B41, 'part 09'!$D:$J, 6, 0)</f>
        <v>#N/A</v>
      </c>
      <c r="AA41" s="33" t="e">
        <f ca="1">IF(VLOOKUP($B41, 'part 10'!$D:$K, 8, 0) &lt;&gt; TODAY(),"должник","сдал")</f>
        <v>#N/A</v>
      </c>
      <c r="AB41" s="33" t="e">
        <f>VLOOKUP($B41, 'part 10'!$D:$J, 4, 0)-VLOOKUP($B41, 'part 10'!$D:$J, 5, 0)-VLOOKUP($B41, 'part 10'!$D:$J, 6, 0)</f>
        <v>#N/A</v>
      </c>
    </row>
    <row r="42" spans="1:28" ht="15">
      <c r="A42" s="13">
        <v>40</v>
      </c>
      <c r="B42" s="28" t="s">
        <v>34</v>
      </c>
      <c r="C42" s="35" t="e">
        <f ca="1">IF(VLOOKUP($B42, 'part 01'!$D:$K, 8, 0) &lt;&gt; TODAY(),"должник","сдал")</f>
        <v>#N/A</v>
      </c>
      <c r="D42" s="40" t="e">
        <f ca="1">IF(VLOOKUP($B42, 'part 01'!$D:$K, 8, 0) &lt;&gt; TODAY(),VLOOKUP($B42, 'part 01'!$D:$K, 8, 0),"")</f>
        <v>#N/A</v>
      </c>
      <c r="E42" s="35" t="e">
        <f>VLOOKUP($B42, 'part 01'!$D:$J, 4, 0)-VLOOKUP($B42, 'part 01'!$D:$J, 5, 0)-VLOOKUP($B42, 'part 01'!$D:$J, 6, 0)</f>
        <v>#N/A</v>
      </c>
      <c r="F42" s="35" t="e">
        <f ca="1">IF(VLOOKUP($B42, 'part 02'!$D:$K, 8, 0) &lt;&gt; TODAY(),"должник","сдал")</f>
        <v>#N/A</v>
      </c>
      <c r="G42" s="40" t="e">
        <f ca="1">IF(VLOOKUP($B42, 'part 02'!$D:$K, 8, 0) &lt;&gt; TODAY(),VLOOKUP($B42, 'part 02'!$D:$K, 8, 0),"")</f>
        <v>#N/A</v>
      </c>
      <c r="H42" s="35" t="e">
        <f>VLOOKUP($B42, 'part 02'!$D:$J, 4, 0)-VLOOKUP($B42, 'part 02'!$D:$J, 5, 0)-VLOOKUP($B42, 'part 02'!$D:$J, 6, 0)</f>
        <v>#N/A</v>
      </c>
      <c r="I42" s="35" t="e">
        <f ca="1">IF(VLOOKUP($B42, 'part 03'!$D:$K, 8, 0) &lt;&gt; TODAY(),"должник","сдал")</f>
        <v>#N/A</v>
      </c>
      <c r="J42" s="40" t="e">
        <f ca="1">IF(VLOOKUP($B42, 'part 03'!$D:$K, 8, 0) &lt;&gt; TODAY(),VLOOKUP($B42, 'part 03'!$D:$K, 8, 0),"")</f>
        <v>#N/A</v>
      </c>
      <c r="K42" s="35" t="e">
        <f>VLOOKUP($B42, 'part 03'!$D:$J, 4, 0)-VLOOKUP($B42, 'part 03'!$D:$J, 5, 0)-VLOOKUP($B42, 'part 03'!$D:$J, 6, 0)</f>
        <v>#N/A</v>
      </c>
      <c r="L42" s="35" t="e">
        <f ca="1">IF(VLOOKUP($B42, 'part 04'!$D:$K, 8, 0) &lt;&gt; TODAY(),"должник","сдал")</f>
        <v>#N/A</v>
      </c>
      <c r="M42" s="40" t="e">
        <f ca="1">IF(VLOOKUP($B42, 'part 04'!$D:$K, 8, 0) &lt;&gt; TODAY(),VLOOKUP($B42, 'part 04'!$D:$K, 8, 0),"")</f>
        <v>#N/A</v>
      </c>
      <c r="N42" s="35" t="e">
        <f>VLOOKUP($B42, 'part 04'!$D:$J, 4, 0)-VLOOKUP($B42, 'part 04'!$D:$J, 5, 0)-VLOOKUP($B42, 'part 04'!$D:$J, 6, 0)</f>
        <v>#N/A</v>
      </c>
      <c r="O42" s="35" t="e">
        <f ca="1">IF(VLOOKUP($B42, 'part 05'!$D:$K, 8, 0) &lt;&gt; TODAY(),"должник","сдал")</f>
        <v>#N/A</v>
      </c>
      <c r="P42" s="40" t="e">
        <f ca="1">IF(VLOOKUP($B42, 'part 05'!$D:$K, 8, 0) &lt;&gt; TODAY(),VLOOKUP($B42, 'part 05'!$D:$K, 8, 0),"")</f>
        <v>#N/A</v>
      </c>
      <c r="Q42" s="35" t="e">
        <f>VLOOKUP($B42, 'part 05'!$D:$J, 4, 0)-VLOOKUP($B42, 'part 05'!$D:$J, 5, 0)-VLOOKUP($B42, 'part 05'!$D:$J, 6, 0)</f>
        <v>#N/A</v>
      </c>
      <c r="R42" s="35" t="e">
        <f ca="1">IF(VLOOKUP($B42, 'part 06'!$D:$K, 8, 0) &lt;&gt; TODAY(),"должник","сдал")</f>
        <v>#N/A</v>
      </c>
      <c r="S42" s="40" t="e">
        <f ca="1">IF(VLOOKUP($B42, 'part 06'!$D:$K, 8, 0) &lt;&gt; TODAY(),VLOOKUP($B42, 'part 06'!$D:$K, 8, 0),"")</f>
        <v>#N/A</v>
      </c>
      <c r="T42" s="35" t="e">
        <f>VLOOKUP($B42, 'part 06'!$D:$J, 4, 0)-VLOOKUP($B42, 'part 06'!$D:$J, 5, 0)-VLOOKUP($B42, 'part 06'!$D:$J, 6, 0)</f>
        <v>#N/A</v>
      </c>
      <c r="U42" s="33" t="e">
        <f ca="1">IF(VLOOKUP($B42, 'part 07'!$D:$K, 8, 0) &lt;&gt; TODAY(),"должник","сдал")</f>
        <v>#N/A</v>
      </c>
      <c r="V42" s="33" t="e">
        <f>VLOOKUP($B42, 'part 07'!$D:$J, 4, 0)-VLOOKUP($B42, 'part 07'!$D:$J, 5, 0)-VLOOKUP($B42, 'part 07'!$D:$J, 6, 0)</f>
        <v>#N/A</v>
      </c>
      <c r="W42" s="33" t="e">
        <f ca="1">IF(VLOOKUP($B42, 'part 08'!$D:$K, 8, 0) &lt;&gt; TODAY(),"должник","сдал")</f>
        <v>#N/A</v>
      </c>
      <c r="X42" s="33" t="e">
        <f>VLOOKUP($B42, 'part 08'!$D:$J, 4, 0)-VLOOKUP($B42, 'part 08'!$D:$J, 5, 0)-VLOOKUP($B42, 'part 08'!$D:$J, 6, 0)</f>
        <v>#N/A</v>
      </c>
      <c r="Y42" s="33" t="e">
        <f ca="1">IF(VLOOKUP($B42, 'part 09'!$D:$K, 8, 0) &lt;&gt; TODAY(),"должник","сдал")</f>
        <v>#N/A</v>
      </c>
      <c r="Z42" s="33" t="e">
        <f>VLOOKUP($B42, 'part 09'!$D:$J, 4, 0)-VLOOKUP($B42, 'part 09'!$D:$J, 5, 0)-VLOOKUP($B42, 'part 09'!$D:$J, 6, 0)</f>
        <v>#N/A</v>
      </c>
      <c r="AA42" s="33" t="e">
        <f ca="1">IF(VLOOKUP($B42, 'part 10'!$D:$K, 8, 0) &lt;&gt; TODAY(),"должник","сдал")</f>
        <v>#N/A</v>
      </c>
      <c r="AB42" s="33" t="e">
        <f>VLOOKUP($B42, 'part 10'!$D:$J, 4, 0)-VLOOKUP($B42, 'part 10'!$D:$J, 5, 0)-VLOOKUP($B42, 'part 10'!$D:$J, 6, 0)</f>
        <v>#N/A</v>
      </c>
    </row>
    <row r="43" spans="1:28" ht="15">
      <c r="A43" s="13">
        <v>41</v>
      </c>
      <c r="B43" s="28" t="s">
        <v>17</v>
      </c>
      <c r="C43" s="35" t="e">
        <f ca="1">IF(VLOOKUP($B43, 'part 01'!$D:$K, 8, 0) &lt;&gt; TODAY(),"должник","сдал")</f>
        <v>#N/A</v>
      </c>
      <c r="D43" s="40" t="e">
        <f ca="1">IF(VLOOKUP($B43, 'part 01'!$D:$K, 8, 0) &lt;&gt; TODAY(),VLOOKUP($B43, 'part 01'!$D:$K, 8, 0),"")</f>
        <v>#N/A</v>
      </c>
      <c r="E43" s="35" t="e">
        <f>VLOOKUP($B43, 'part 01'!$D:$J, 4, 0)-VLOOKUP($B43, 'part 01'!$D:$J, 5, 0)-VLOOKUP($B43, 'part 01'!$D:$J, 6, 0)</f>
        <v>#N/A</v>
      </c>
      <c r="F43" s="35" t="e">
        <f ca="1">IF(VLOOKUP($B43, 'part 02'!$D:$K, 8, 0) &lt;&gt; TODAY(),"должник","сдал")</f>
        <v>#N/A</v>
      </c>
      <c r="G43" s="40" t="e">
        <f ca="1">IF(VLOOKUP($B43, 'part 02'!$D:$K, 8, 0) &lt;&gt; TODAY(),VLOOKUP($B43, 'part 02'!$D:$K, 8, 0),"")</f>
        <v>#N/A</v>
      </c>
      <c r="H43" s="35" t="e">
        <f>VLOOKUP($B43, 'part 02'!$D:$J, 4, 0)-VLOOKUP($B43, 'part 02'!$D:$J, 5, 0)-VLOOKUP($B43, 'part 02'!$D:$J, 6, 0)</f>
        <v>#N/A</v>
      </c>
      <c r="I43" s="35" t="e">
        <f ca="1">IF(VLOOKUP($B43, 'part 03'!$D:$K, 8, 0) &lt;&gt; TODAY(),"должник","сдал")</f>
        <v>#N/A</v>
      </c>
      <c r="J43" s="40" t="e">
        <f ca="1">IF(VLOOKUP($B43, 'part 03'!$D:$K, 8, 0) &lt;&gt; TODAY(),VLOOKUP($B43, 'part 03'!$D:$K, 8, 0),"")</f>
        <v>#N/A</v>
      </c>
      <c r="K43" s="35" t="e">
        <f>VLOOKUP($B43, 'part 03'!$D:$J, 4, 0)-VLOOKUP($B43, 'part 03'!$D:$J, 5, 0)-VLOOKUP($B43, 'part 03'!$D:$J, 6, 0)</f>
        <v>#N/A</v>
      </c>
      <c r="L43" s="35" t="e">
        <f ca="1">IF(VLOOKUP($B43, 'part 04'!$D:$K, 8, 0) &lt;&gt; TODAY(),"должник","сдал")</f>
        <v>#N/A</v>
      </c>
      <c r="M43" s="40" t="e">
        <f ca="1">IF(VLOOKUP($B43, 'part 04'!$D:$K, 8, 0) &lt;&gt; TODAY(),VLOOKUP($B43, 'part 04'!$D:$K, 8, 0),"")</f>
        <v>#N/A</v>
      </c>
      <c r="N43" s="35" t="e">
        <f>VLOOKUP($B43, 'part 04'!$D:$J, 4, 0)-VLOOKUP($B43, 'part 04'!$D:$J, 5, 0)-VLOOKUP($B43, 'part 04'!$D:$J, 6, 0)</f>
        <v>#N/A</v>
      </c>
      <c r="O43" s="34" t="s">
        <v>169</v>
      </c>
      <c r="P43" s="42" t="s">
        <v>169</v>
      </c>
      <c r="Q43" s="34" t="s">
        <v>169</v>
      </c>
      <c r="R43" s="35" t="e">
        <f ca="1">IF(VLOOKUP($B43, 'part 06'!$D:$K, 8, 0) &lt;&gt; TODAY(),"должник","сдал")</f>
        <v>#N/A</v>
      </c>
      <c r="S43" s="40" t="e">
        <f ca="1">IF(VLOOKUP($B43, 'part 06'!$D:$K, 8, 0) &lt;&gt; TODAY(),VLOOKUP($B43, 'part 06'!$D:$K, 8, 0),"")</f>
        <v>#N/A</v>
      </c>
      <c r="T43" s="35" t="e">
        <f>VLOOKUP($B43, 'part 06'!$D:$J, 4, 0)-VLOOKUP($B43, 'part 06'!$D:$J, 5, 0)-VLOOKUP($B43, 'part 06'!$D:$J, 6, 0)</f>
        <v>#N/A</v>
      </c>
      <c r="U43" s="33" t="e">
        <f ca="1">IF(VLOOKUP($B43, 'part 07'!$D:$K, 8, 0) &lt;&gt; TODAY(),"должник","сдал")</f>
        <v>#N/A</v>
      </c>
      <c r="V43" s="33" t="e">
        <f>VLOOKUP($B43, 'part 07'!$D:$J, 4, 0)-VLOOKUP($B43, 'part 07'!$D:$J, 5, 0)-VLOOKUP($B43, 'part 07'!$D:$J, 6, 0)</f>
        <v>#N/A</v>
      </c>
      <c r="W43" s="33" t="e">
        <f ca="1">IF(VLOOKUP($B43, 'part 08'!$D:$K, 8, 0) &lt;&gt; TODAY(),"должник","сдал")</f>
        <v>#N/A</v>
      </c>
      <c r="X43" s="33" t="e">
        <f>VLOOKUP($B43, 'part 08'!$D:$J, 4, 0)-VLOOKUP($B43, 'part 08'!$D:$J, 5, 0)-VLOOKUP($B43, 'part 08'!$D:$J, 6, 0)</f>
        <v>#N/A</v>
      </c>
      <c r="Y43" s="33" t="e">
        <f ca="1">IF(VLOOKUP($B43, 'part 09'!$D:$K, 8, 0) &lt;&gt; TODAY(),"должник","сдал")</f>
        <v>#N/A</v>
      </c>
      <c r="Z43" s="33" t="e">
        <f>VLOOKUP($B43, 'part 09'!$D:$J, 4, 0)-VLOOKUP($B43, 'part 09'!$D:$J, 5, 0)-VLOOKUP($B43, 'part 09'!$D:$J, 6, 0)</f>
        <v>#N/A</v>
      </c>
      <c r="AA43" s="33" t="e">
        <f ca="1">IF(VLOOKUP($B43, 'part 10'!$D:$K, 8, 0) &lt;&gt; TODAY(),"должник","сдал")</f>
        <v>#N/A</v>
      </c>
      <c r="AB43" s="33" t="e">
        <f>VLOOKUP($B43, 'part 10'!$D:$J, 4, 0)-VLOOKUP($B43, 'part 10'!$D:$J, 5, 0)-VLOOKUP($B43, 'part 10'!$D:$J, 6, 0)</f>
        <v>#N/A</v>
      </c>
    </row>
    <row r="44" spans="1:28" ht="15">
      <c r="A44" s="13">
        <v>42</v>
      </c>
      <c r="B44" s="28" t="s">
        <v>71</v>
      </c>
      <c r="C44" s="35" t="e">
        <f ca="1">IF(VLOOKUP($B44, 'part 01'!$D:$K, 8, 0) &lt;&gt; TODAY(),"должник","сдал")</f>
        <v>#N/A</v>
      </c>
      <c r="D44" s="40" t="e">
        <f ca="1">IF(VLOOKUP($B44, 'part 01'!$D:$K, 8, 0) &lt;&gt; TODAY(),VLOOKUP($B44, 'part 01'!$D:$K, 8, 0),"")</f>
        <v>#N/A</v>
      </c>
      <c r="E44" s="35" t="e">
        <f>VLOOKUP($B44, 'part 01'!$D:$J, 4, 0)-VLOOKUP($B44, 'part 01'!$D:$J, 5, 0)-VLOOKUP($B44, 'part 01'!$D:$J, 6, 0)</f>
        <v>#N/A</v>
      </c>
      <c r="F44" s="35" t="e">
        <f ca="1">IF(VLOOKUP($B44, 'part 02'!$D:$K, 8, 0) &lt;&gt; TODAY(),"должник","сдал")</f>
        <v>#N/A</v>
      </c>
      <c r="G44" s="40" t="e">
        <f ca="1">IF(VLOOKUP($B44, 'part 02'!$D:$K, 8, 0) &lt;&gt; TODAY(),VLOOKUP($B44, 'part 02'!$D:$K, 8, 0),"")</f>
        <v>#N/A</v>
      </c>
      <c r="H44" s="35" t="e">
        <f>VLOOKUP($B44, 'part 02'!$D:$J, 4, 0)-VLOOKUP($B44, 'part 02'!$D:$J, 5, 0)-VLOOKUP($B44, 'part 02'!$D:$J, 6, 0)</f>
        <v>#N/A</v>
      </c>
      <c r="I44" s="35" t="e">
        <f ca="1">IF(VLOOKUP($B44, 'part 03'!$D:$K, 8, 0) &lt;&gt; TODAY(),"должник","сдал")</f>
        <v>#N/A</v>
      </c>
      <c r="J44" s="40" t="e">
        <f ca="1">IF(VLOOKUP($B44, 'part 03'!$D:$K, 8, 0) &lt;&gt; TODAY(),VLOOKUP($B44, 'part 03'!$D:$K, 8, 0),"")</f>
        <v>#N/A</v>
      </c>
      <c r="K44" s="35" t="e">
        <f>VLOOKUP($B44, 'part 03'!$D:$J, 4, 0)-VLOOKUP($B44, 'part 03'!$D:$J, 5, 0)-VLOOKUP($B44, 'part 03'!$D:$J, 6, 0)</f>
        <v>#N/A</v>
      </c>
      <c r="L44" s="35" t="e">
        <f ca="1">IF(VLOOKUP($B44, 'part 04'!$D:$K, 8, 0) &lt;&gt; TODAY(),"должник","сдал")</f>
        <v>#N/A</v>
      </c>
      <c r="M44" s="40" t="e">
        <f ca="1">IF(VLOOKUP($B44, 'part 04'!$D:$K, 8, 0) &lt;&gt; TODAY(),VLOOKUP($B44, 'part 04'!$D:$K, 8, 0),"")</f>
        <v>#N/A</v>
      </c>
      <c r="N44" s="35" t="e">
        <f>VLOOKUP($B44, 'part 04'!$D:$J, 4, 0)-VLOOKUP($B44, 'part 04'!$D:$J, 5, 0)-VLOOKUP($B44, 'part 04'!$D:$J, 6, 0)</f>
        <v>#N/A</v>
      </c>
      <c r="O44" s="34" t="s">
        <v>169</v>
      </c>
      <c r="P44" s="42" t="s">
        <v>169</v>
      </c>
      <c r="Q44" s="34" t="s">
        <v>169</v>
      </c>
      <c r="R44" s="34" t="s">
        <v>169</v>
      </c>
      <c r="S44" s="42" t="s">
        <v>169</v>
      </c>
      <c r="T44" s="34" t="s">
        <v>169</v>
      </c>
      <c r="U44" s="33" t="e">
        <f ca="1">IF(VLOOKUP($B44, 'part 07'!$D:$K, 8, 0) &lt;&gt; TODAY(),"должник","сдал")</f>
        <v>#N/A</v>
      </c>
      <c r="V44" s="33" t="e">
        <f>VLOOKUP($B44, 'part 07'!$D:$J, 4, 0)-VLOOKUP($B44, 'part 07'!$D:$J, 5, 0)-VLOOKUP($B44, 'part 07'!$D:$J, 6, 0)</f>
        <v>#N/A</v>
      </c>
      <c r="W44" s="33" t="e">
        <f ca="1">IF(VLOOKUP($B44, 'part 08'!$D:$K, 8, 0) &lt;&gt; TODAY(),"должник","сдал")</f>
        <v>#N/A</v>
      </c>
      <c r="X44" s="33" t="e">
        <f>VLOOKUP($B44, 'part 08'!$D:$J, 4, 0)-VLOOKUP($B44, 'part 08'!$D:$J, 5, 0)-VLOOKUP($B44, 'part 08'!$D:$J, 6, 0)</f>
        <v>#N/A</v>
      </c>
      <c r="Y44" s="33" t="e">
        <f ca="1">IF(VLOOKUP($B44, 'part 09'!$D:$K, 8, 0) &lt;&gt; TODAY(),"должник","сдал")</f>
        <v>#N/A</v>
      </c>
      <c r="Z44" s="33" t="e">
        <f>VLOOKUP($B44, 'part 09'!$D:$J, 4, 0)-VLOOKUP($B44, 'part 09'!$D:$J, 5, 0)-VLOOKUP($B44, 'part 09'!$D:$J, 6, 0)</f>
        <v>#N/A</v>
      </c>
      <c r="AA44" s="33" t="e">
        <f ca="1">IF(VLOOKUP($B44, 'part 10'!$D:$K, 8, 0) &lt;&gt; TODAY(),"должник","сдал")</f>
        <v>#N/A</v>
      </c>
      <c r="AB44" s="33" t="e">
        <f>VLOOKUP($B44, 'part 10'!$D:$J, 4, 0)-VLOOKUP($B44, 'part 10'!$D:$J, 5, 0)-VLOOKUP($B44, 'part 10'!$D:$J, 6, 0)</f>
        <v>#N/A</v>
      </c>
    </row>
    <row r="45" spans="1:28" ht="15">
      <c r="A45" s="13">
        <v>43</v>
      </c>
      <c r="B45" s="28" t="s">
        <v>27</v>
      </c>
      <c r="C45" s="35" t="e">
        <f ca="1">IF(VLOOKUP($B45, 'part 01'!$D:$K, 8, 0) &lt;&gt; TODAY(),"должник","сдал")</f>
        <v>#N/A</v>
      </c>
      <c r="D45" s="40" t="e">
        <f ca="1">IF(VLOOKUP($B45, 'part 01'!$D:$K, 8, 0) &lt;&gt; TODAY(),VLOOKUP($B45, 'part 01'!$D:$K, 8, 0),"")</f>
        <v>#N/A</v>
      </c>
      <c r="E45" s="35" t="e">
        <f>VLOOKUP($B45, 'part 01'!$D:$J, 4, 0)-VLOOKUP($B45, 'part 01'!$D:$J, 5, 0)-VLOOKUP($B45, 'part 01'!$D:$J, 6, 0)</f>
        <v>#N/A</v>
      </c>
      <c r="F45" s="35" t="e">
        <f ca="1">IF(VLOOKUP($B45, 'part 02'!$D:$K, 8, 0) &lt;&gt; TODAY(),"должник","сдал")</f>
        <v>#N/A</v>
      </c>
      <c r="G45" s="40" t="e">
        <f ca="1">IF(VLOOKUP($B45, 'part 02'!$D:$K, 8, 0) &lt;&gt; TODAY(),VLOOKUP($B45, 'part 02'!$D:$K, 8, 0),"")</f>
        <v>#N/A</v>
      </c>
      <c r="H45" s="35" t="e">
        <f>VLOOKUP($B45, 'part 02'!$D:$J, 4, 0)-VLOOKUP($B45, 'part 02'!$D:$J, 5, 0)-VLOOKUP($B45, 'part 02'!$D:$J, 6, 0)</f>
        <v>#N/A</v>
      </c>
      <c r="I45" s="35" t="e">
        <f ca="1">IF(VLOOKUP($B45, 'part 03'!$D:$K, 8, 0) &lt;&gt; TODAY(),"должник","сдал")</f>
        <v>#N/A</v>
      </c>
      <c r="J45" s="40" t="e">
        <f ca="1">IF(VLOOKUP($B45, 'part 03'!$D:$K, 8, 0) &lt;&gt; TODAY(),VLOOKUP($B45, 'part 03'!$D:$K, 8, 0),"")</f>
        <v>#N/A</v>
      </c>
      <c r="K45" s="35" t="e">
        <f>VLOOKUP($B45, 'part 03'!$D:$J, 4, 0)-VLOOKUP($B45, 'part 03'!$D:$J, 5, 0)-VLOOKUP($B45, 'part 03'!$D:$J, 6, 0)</f>
        <v>#N/A</v>
      </c>
      <c r="L45" s="35" t="e">
        <f ca="1">IF(VLOOKUP($B45, 'part 04'!$D:$K, 8, 0) &lt;&gt; TODAY(),"должник","сдал")</f>
        <v>#N/A</v>
      </c>
      <c r="M45" s="40" t="e">
        <f ca="1">IF(VLOOKUP($B45, 'part 04'!$D:$K, 8, 0) &lt;&gt; TODAY(),VLOOKUP($B45, 'part 04'!$D:$K, 8, 0),"")</f>
        <v>#N/A</v>
      </c>
      <c r="N45" s="35" t="e">
        <f>VLOOKUP($B45, 'part 04'!$D:$J, 4, 0)-VLOOKUP($B45, 'part 04'!$D:$J, 5, 0)-VLOOKUP($B45, 'part 04'!$D:$J, 6, 0)</f>
        <v>#N/A</v>
      </c>
      <c r="O45" s="35" t="e">
        <f ca="1">IF(VLOOKUP($B45, 'part 05'!$D:$K, 8, 0) &lt;&gt; TODAY(),"должник","сдал")</f>
        <v>#N/A</v>
      </c>
      <c r="P45" s="40" t="e">
        <f ca="1">IF(VLOOKUP($B45, 'part 05'!$D:$K, 8, 0) &lt;&gt; TODAY(),VLOOKUP($B45, 'part 05'!$D:$K, 8, 0),"")</f>
        <v>#N/A</v>
      </c>
      <c r="Q45" s="35" t="e">
        <f>VLOOKUP($B45, 'part 05'!$D:$J, 4, 0)-VLOOKUP($B45, 'part 05'!$D:$J, 5, 0)-VLOOKUP($B45, 'part 05'!$D:$J, 6, 0)</f>
        <v>#N/A</v>
      </c>
      <c r="R45" s="35" t="e">
        <f ca="1">IF(VLOOKUP($B45, 'part 06'!$D:$K, 8, 0) &lt;&gt; TODAY(),"должник","сдал")</f>
        <v>#N/A</v>
      </c>
      <c r="S45" s="40" t="e">
        <f ca="1">IF(VLOOKUP($B45, 'part 06'!$D:$K, 8, 0) &lt;&gt; TODAY(),VLOOKUP($B45, 'part 06'!$D:$K, 8, 0),"")</f>
        <v>#N/A</v>
      </c>
      <c r="T45" s="35" t="e">
        <f>VLOOKUP($B45, 'part 06'!$D:$J, 4, 0)-VLOOKUP($B45, 'part 06'!$D:$J, 5, 0)-VLOOKUP($B45, 'part 06'!$D:$J, 6, 0)</f>
        <v>#N/A</v>
      </c>
      <c r="U45" s="33" t="e">
        <f ca="1">IF(VLOOKUP($B45, 'part 07'!$D:$K, 8, 0) &lt;&gt; TODAY(),"должник","сдал")</f>
        <v>#N/A</v>
      </c>
      <c r="V45" s="33" t="e">
        <f>VLOOKUP($B45, 'part 07'!$D:$J, 4, 0)-VLOOKUP($B45, 'part 07'!$D:$J, 5, 0)-VLOOKUP($B45, 'part 07'!$D:$J, 6, 0)</f>
        <v>#N/A</v>
      </c>
      <c r="W45" s="33" t="e">
        <f ca="1">IF(VLOOKUP($B45, 'part 08'!$D:$K, 8, 0) &lt;&gt; TODAY(),"должник","сдал")</f>
        <v>#N/A</v>
      </c>
      <c r="X45" s="33" t="e">
        <f>VLOOKUP($B45, 'part 08'!$D:$J, 4, 0)-VLOOKUP($B45, 'part 08'!$D:$J, 5, 0)-VLOOKUP($B45, 'part 08'!$D:$J, 6, 0)</f>
        <v>#N/A</v>
      </c>
      <c r="Y45" s="33" t="e">
        <f ca="1">IF(VLOOKUP($B45, 'part 09'!$D:$K, 8, 0) &lt;&gt; TODAY(),"должник","сдал")</f>
        <v>#N/A</v>
      </c>
      <c r="Z45" s="33" t="e">
        <f>VLOOKUP($B45, 'part 09'!$D:$J, 4, 0)-VLOOKUP($B45, 'part 09'!$D:$J, 5, 0)-VLOOKUP($B45, 'part 09'!$D:$J, 6, 0)</f>
        <v>#N/A</v>
      </c>
      <c r="AA45" s="33" t="e">
        <f ca="1">IF(VLOOKUP($B45, 'part 10'!$D:$K, 8, 0) &lt;&gt; TODAY(),"должник","сдал")</f>
        <v>#N/A</v>
      </c>
      <c r="AB45" s="33" t="e">
        <f>VLOOKUP($B45, 'part 10'!$D:$J, 4, 0)-VLOOKUP($B45, 'part 10'!$D:$J, 5, 0)-VLOOKUP($B45, 'part 10'!$D:$J, 6, 0)</f>
        <v>#N/A</v>
      </c>
    </row>
    <row r="46" spans="1:28" ht="15">
      <c r="A46" s="13">
        <v>44</v>
      </c>
      <c r="B46" s="28" t="s">
        <v>52</v>
      </c>
      <c r="C46" s="35" t="e">
        <f ca="1">IF(VLOOKUP($B46, 'part 01'!$D:$K, 8, 0) &lt;&gt; TODAY(),"должник","сдал")</f>
        <v>#N/A</v>
      </c>
      <c r="D46" s="40" t="e">
        <f ca="1">IF(VLOOKUP($B46, 'part 01'!$D:$K, 8, 0) &lt;&gt; TODAY(),VLOOKUP($B46, 'part 01'!$D:$K, 8, 0),"")</f>
        <v>#N/A</v>
      </c>
      <c r="E46" s="35" t="e">
        <f>VLOOKUP($B46, 'part 01'!$D:$J, 4, 0)-VLOOKUP($B46, 'part 01'!$D:$J, 5, 0)-VLOOKUP($B46, 'part 01'!$D:$J, 6, 0)</f>
        <v>#N/A</v>
      </c>
      <c r="F46" s="35" t="e">
        <f ca="1">IF(VLOOKUP($B46, 'part 02'!$D:$K, 8, 0) &lt;&gt; TODAY(),"должник","сдал")</f>
        <v>#N/A</v>
      </c>
      <c r="G46" s="40" t="e">
        <f ca="1">IF(VLOOKUP($B46, 'part 02'!$D:$K, 8, 0) &lt;&gt; TODAY(),VLOOKUP($B46, 'part 02'!$D:$K, 8, 0),"")</f>
        <v>#N/A</v>
      </c>
      <c r="H46" s="35" t="e">
        <f>VLOOKUP($B46, 'part 02'!$D:$J, 4, 0)-VLOOKUP($B46, 'part 02'!$D:$J, 5, 0)-VLOOKUP($B46, 'part 02'!$D:$J, 6, 0)</f>
        <v>#N/A</v>
      </c>
      <c r="I46" s="35" t="e">
        <f ca="1">IF(VLOOKUP($B46, 'part 03'!$D:$K, 8, 0) &lt;&gt; TODAY(),"должник","сдал")</f>
        <v>#N/A</v>
      </c>
      <c r="J46" s="40" t="e">
        <f ca="1">IF(VLOOKUP($B46, 'part 03'!$D:$K, 8, 0) &lt;&gt; TODAY(),VLOOKUP($B46, 'part 03'!$D:$K, 8, 0),"")</f>
        <v>#N/A</v>
      </c>
      <c r="K46" s="35" t="e">
        <f>VLOOKUP($B46, 'part 03'!$D:$J, 4, 0)-VLOOKUP($B46, 'part 03'!$D:$J, 5, 0)-VLOOKUP($B46, 'part 03'!$D:$J, 6, 0)</f>
        <v>#N/A</v>
      </c>
      <c r="L46" s="35" t="e">
        <f ca="1">IF(VLOOKUP($B46, 'part 04'!$D:$K, 8, 0) &lt;&gt; TODAY(),"должник","сдал")</f>
        <v>#N/A</v>
      </c>
      <c r="M46" s="40" t="e">
        <f ca="1">IF(VLOOKUP($B46, 'part 04'!$D:$K, 8, 0) &lt;&gt; TODAY(),VLOOKUP($B46, 'part 04'!$D:$K, 8, 0),"")</f>
        <v>#N/A</v>
      </c>
      <c r="N46" s="35" t="e">
        <f>VLOOKUP($B46, 'part 04'!$D:$J, 4, 0)-VLOOKUP($B46, 'part 04'!$D:$J, 5, 0)-VLOOKUP($B46, 'part 04'!$D:$J, 6, 0)</f>
        <v>#N/A</v>
      </c>
      <c r="O46" s="35" t="e">
        <f ca="1">IF(VLOOKUP($B46, 'part 05'!$D:$K, 8, 0) &lt;&gt; TODAY(),"должник","сдал")</f>
        <v>#N/A</v>
      </c>
      <c r="P46" s="40" t="e">
        <f ca="1">IF(VLOOKUP($B46, 'part 05'!$D:$K, 8, 0) &lt;&gt; TODAY(),VLOOKUP($B46, 'part 05'!$D:$K, 8, 0),"")</f>
        <v>#N/A</v>
      </c>
      <c r="Q46" s="35" t="e">
        <f>VLOOKUP($B46, 'part 05'!$D:$J, 4, 0)-VLOOKUP($B46, 'part 05'!$D:$J, 5, 0)-VLOOKUP($B46, 'part 05'!$D:$J, 6, 0)</f>
        <v>#N/A</v>
      </c>
      <c r="R46" s="35" t="e">
        <f ca="1">IF(VLOOKUP($B46, 'part 06'!$D:$K, 8, 0) &lt;&gt; TODAY(),"должник","сдал")</f>
        <v>#N/A</v>
      </c>
      <c r="S46" s="40" t="e">
        <f ca="1">IF(VLOOKUP($B46, 'part 06'!$D:$K, 8, 0) &lt;&gt; TODAY(),VLOOKUP($B46, 'part 06'!$D:$K, 8, 0),"")</f>
        <v>#N/A</v>
      </c>
      <c r="T46" s="35" t="e">
        <f>VLOOKUP($B46, 'part 06'!$D:$J, 4, 0)-VLOOKUP($B46, 'part 06'!$D:$J, 5, 0)-VLOOKUP($B46, 'part 06'!$D:$J, 6, 0)</f>
        <v>#N/A</v>
      </c>
      <c r="U46" s="33" t="e">
        <f ca="1">IF(VLOOKUP($B46, 'part 07'!$D:$K, 8, 0) &lt;&gt; TODAY(),"должник","сдал")</f>
        <v>#N/A</v>
      </c>
      <c r="V46" s="33" t="e">
        <f>VLOOKUP($B46, 'part 07'!$D:$J, 4, 0)-VLOOKUP($B46, 'part 07'!$D:$J, 5, 0)-VLOOKUP($B46, 'part 07'!$D:$J, 6, 0)</f>
        <v>#N/A</v>
      </c>
      <c r="W46" s="33" t="e">
        <f ca="1">IF(VLOOKUP($B46, 'part 08'!$D:$K, 8, 0) &lt;&gt; TODAY(),"должник","сдал")</f>
        <v>#N/A</v>
      </c>
      <c r="X46" s="33" t="e">
        <f>VLOOKUP($B46, 'part 08'!$D:$J, 4, 0)-VLOOKUP($B46, 'part 08'!$D:$J, 5, 0)-VLOOKUP($B46, 'part 08'!$D:$J, 6, 0)</f>
        <v>#N/A</v>
      </c>
      <c r="Y46" s="33" t="e">
        <f ca="1">IF(VLOOKUP($B46, 'part 09'!$D:$K, 8, 0) &lt;&gt; TODAY(),"должник","сдал")</f>
        <v>#N/A</v>
      </c>
      <c r="Z46" s="33" t="e">
        <f>VLOOKUP($B46, 'part 09'!$D:$J, 4, 0)-VLOOKUP($B46, 'part 09'!$D:$J, 5, 0)-VLOOKUP($B46, 'part 09'!$D:$J, 6, 0)</f>
        <v>#N/A</v>
      </c>
      <c r="AA46" s="33" t="e">
        <f ca="1">IF(VLOOKUP($B46, 'part 10'!$D:$K, 8, 0) &lt;&gt; TODAY(),"должник","сдал")</f>
        <v>#N/A</v>
      </c>
      <c r="AB46" s="33" t="e">
        <f>VLOOKUP($B46, 'part 10'!$D:$J, 4, 0)-VLOOKUP($B46, 'part 10'!$D:$J, 5, 0)-VLOOKUP($B46, 'part 10'!$D:$J, 6, 0)</f>
        <v>#N/A</v>
      </c>
    </row>
    <row r="47" spans="1:28" ht="15">
      <c r="A47" s="13">
        <v>45</v>
      </c>
      <c r="B47" s="28" t="s">
        <v>28</v>
      </c>
      <c r="C47" s="35" t="e">
        <f ca="1">IF(VLOOKUP($B47, 'part 01'!$D:$K, 8, 0) &lt;&gt; TODAY(),"должник","сдал")</f>
        <v>#N/A</v>
      </c>
      <c r="D47" s="40" t="e">
        <f ca="1">IF(VLOOKUP($B47, 'part 01'!$D:$K, 8, 0) &lt;&gt; TODAY(),VLOOKUP($B47, 'part 01'!$D:$K, 8, 0),"")</f>
        <v>#N/A</v>
      </c>
      <c r="E47" s="35" t="e">
        <f>VLOOKUP($B47, 'part 01'!$D:$J, 4, 0)-VLOOKUP($B47, 'part 01'!$D:$J, 5, 0)-VLOOKUP($B47, 'part 01'!$D:$J, 6, 0)</f>
        <v>#N/A</v>
      </c>
      <c r="F47" s="35" t="e">
        <f ca="1">IF(VLOOKUP($B47, 'part 02'!$D:$K, 8, 0) &lt;&gt; TODAY(),"должник","сдал")</f>
        <v>#N/A</v>
      </c>
      <c r="G47" s="40" t="e">
        <f ca="1">IF(VLOOKUP($B47, 'part 02'!$D:$K, 8, 0) &lt;&gt; TODAY(),VLOOKUP($B47, 'part 02'!$D:$K, 8, 0),"")</f>
        <v>#N/A</v>
      </c>
      <c r="H47" s="35" t="e">
        <f>VLOOKUP($B47, 'part 02'!$D:$J, 4, 0)-VLOOKUP($B47, 'part 02'!$D:$J, 5, 0)-VLOOKUP($B47, 'part 02'!$D:$J, 6, 0)</f>
        <v>#N/A</v>
      </c>
      <c r="I47" s="35" t="e">
        <f ca="1">IF(VLOOKUP($B47, 'part 03'!$D:$K, 8, 0) &lt;&gt; TODAY(),"должник","сдал")</f>
        <v>#N/A</v>
      </c>
      <c r="J47" s="40" t="e">
        <f ca="1">IF(VLOOKUP($B47, 'part 03'!$D:$K, 8, 0) &lt;&gt; TODAY(),VLOOKUP($B47, 'part 03'!$D:$K, 8, 0),"")</f>
        <v>#N/A</v>
      </c>
      <c r="K47" s="35" t="e">
        <f>VLOOKUP($B47, 'part 03'!$D:$J, 4, 0)-VLOOKUP($B47, 'part 03'!$D:$J, 5, 0)-VLOOKUP($B47, 'part 03'!$D:$J, 6, 0)</f>
        <v>#N/A</v>
      </c>
      <c r="L47" s="35" t="e">
        <f ca="1">IF(VLOOKUP($B47, 'part 04'!$D:$K, 8, 0) &lt;&gt; TODAY(),"должник","сдал")</f>
        <v>#N/A</v>
      </c>
      <c r="M47" s="40" t="e">
        <f ca="1">IF(VLOOKUP($B47, 'part 04'!$D:$K, 8, 0) &lt;&gt; TODAY(),VLOOKUP($B47, 'part 04'!$D:$K, 8, 0),"")</f>
        <v>#N/A</v>
      </c>
      <c r="N47" s="35" t="e">
        <f>VLOOKUP($B47, 'part 04'!$D:$J, 4, 0)-VLOOKUP($B47, 'part 04'!$D:$J, 5, 0)-VLOOKUP($B47, 'part 04'!$D:$J, 6, 0)</f>
        <v>#N/A</v>
      </c>
      <c r="O47" s="35" t="e">
        <f ca="1">IF(VLOOKUP($B47, 'part 05'!$D:$K, 8, 0) &lt;&gt; TODAY(),"должник","сдал")</f>
        <v>#N/A</v>
      </c>
      <c r="P47" s="40" t="e">
        <f ca="1">IF(VLOOKUP($B47, 'part 05'!$D:$K, 8, 0) &lt;&gt; TODAY(),VLOOKUP($B47, 'part 05'!$D:$K, 8, 0),"")</f>
        <v>#N/A</v>
      </c>
      <c r="Q47" s="35" t="e">
        <f>VLOOKUP($B47, 'part 05'!$D:$J, 4, 0)-VLOOKUP($B47, 'part 05'!$D:$J, 5, 0)-VLOOKUP($B47, 'part 05'!$D:$J, 6, 0)</f>
        <v>#N/A</v>
      </c>
      <c r="R47" s="35" t="e">
        <f ca="1">IF(VLOOKUP($B47, 'part 06'!$D:$K, 8, 0) &lt;&gt; TODAY(),"должник","сдал")</f>
        <v>#N/A</v>
      </c>
      <c r="S47" s="40" t="e">
        <f ca="1">IF(VLOOKUP($B47, 'part 06'!$D:$K, 8, 0) &lt;&gt; TODAY(),VLOOKUP($B47, 'part 06'!$D:$K, 8, 0),"")</f>
        <v>#N/A</v>
      </c>
      <c r="T47" s="35" t="e">
        <f>VLOOKUP($B47, 'part 06'!$D:$J, 4, 0)-VLOOKUP($B47, 'part 06'!$D:$J, 5, 0)-VLOOKUP($B47, 'part 06'!$D:$J, 6, 0)</f>
        <v>#N/A</v>
      </c>
      <c r="U47" s="33" t="e">
        <f ca="1">IF(VLOOKUP($B47, 'part 07'!$D:$K, 8, 0) &lt;&gt; TODAY(),"должник","сдал")</f>
        <v>#N/A</v>
      </c>
      <c r="V47" s="33" t="e">
        <f>VLOOKUP($B47, 'part 07'!$D:$J, 4, 0)-VLOOKUP($B47, 'part 07'!$D:$J, 5, 0)-VLOOKUP($B47, 'part 07'!$D:$J, 6, 0)</f>
        <v>#N/A</v>
      </c>
      <c r="W47" s="33" t="e">
        <f ca="1">IF(VLOOKUP($B47, 'part 08'!$D:$K, 8, 0) &lt;&gt; TODAY(),"должник","сдал")</f>
        <v>#N/A</v>
      </c>
      <c r="X47" s="33" t="e">
        <f>VLOOKUP($B47, 'part 08'!$D:$J, 4, 0)-VLOOKUP($B47, 'part 08'!$D:$J, 5, 0)-VLOOKUP($B47, 'part 08'!$D:$J, 6, 0)</f>
        <v>#N/A</v>
      </c>
      <c r="Y47" s="33" t="e">
        <f ca="1">IF(VLOOKUP($B47, 'part 09'!$D:$K, 8, 0) &lt;&gt; TODAY(),"должник","сдал")</f>
        <v>#N/A</v>
      </c>
      <c r="Z47" s="33" t="e">
        <f>VLOOKUP($B47, 'part 09'!$D:$J, 4, 0)-VLOOKUP($B47, 'part 09'!$D:$J, 5, 0)-VLOOKUP($B47, 'part 09'!$D:$J, 6, 0)</f>
        <v>#N/A</v>
      </c>
      <c r="AA47" s="33" t="e">
        <f ca="1">IF(VLOOKUP($B47, 'part 10'!$D:$K, 8, 0) &lt;&gt; TODAY(),"должник","сдал")</f>
        <v>#N/A</v>
      </c>
      <c r="AB47" s="33" t="e">
        <f>VLOOKUP($B47, 'part 10'!$D:$J, 4, 0)-VLOOKUP($B47, 'part 10'!$D:$J, 5, 0)-VLOOKUP($B47, 'part 10'!$D:$J, 6, 0)</f>
        <v>#N/A</v>
      </c>
    </row>
    <row r="48" spans="1:28" ht="15">
      <c r="A48" s="13">
        <v>46</v>
      </c>
      <c r="B48" s="28" t="s">
        <v>65</v>
      </c>
      <c r="C48" s="35" t="e">
        <f ca="1">IF(VLOOKUP($B48, 'part 01'!$D:$K, 8, 0) &lt;&gt; TODAY(),"должник","сдал")</f>
        <v>#N/A</v>
      </c>
      <c r="D48" s="40" t="e">
        <f ca="1">IF(VLOOKUP($B48, 'part 01'!$D:$K, 8, 0) &lt;&gt; TODAY(),VLOOKUP($B48, 'part 01'!$D:$K, 8, 0),"")</f>
        <v>#N/A</v>
      </c>
      <c r="E48" s="35" t="e">
        <f>VLOOKUP($B48, 'part 01'!$D:$J, 4, 0)-VLOOKUP($B48, 'part 01'!$D:$J, 5, 0)-VLOOKUP($B48, 'part 01'!$D:$J, 6, 0)</f>
        <v>#N/A</v>
      </c>
      <c r="F48" s="34" t="s">
        <v>169</v>
      </c>
      <c r="G48" s="42" t="s">
        <v>169</v>
      </c>
      <c r="H48" s="34" t="s">
        <v>169</v>
      </c>
      <c r="I48" s="34" t="s">
        <v>169</v>
      </c>
      <c r="J48" s="42" t="s">
        <v>169</v>
      </c>
      <c r="K48" s="34" t="s">
        <v>169</v>
      </c>
      <c r="L48" s="34" t="s">
        <v>169</v>
      </c>
      <c r="M48" s="42" t="s">
        <v>169</v>
      </c>
      <c r="N48" s="34" t="s">
        <v>169</v>
      </c>
      <c r="O48" s="35" t="e">
        <f ca="1">IF(VLOOKUP($B48, 'part 05'!$D:$K, 8, 0) &lt;&gt; TODAY(),"должник","сдал")</f>
        <v>#N/A</v>
      </c>
      <c r="P48" s="40" t="e">
        <f ca="1">IF(VLOOKUP($B48, 'part 05'!$D:$K, 8, 0) &lt;&gt; TODAY(),VLOOKUP($B48, 'part 05'!$D:$K, 8, 0),"")</f>
        <v>#N/A</v>
      </c>
      <c r="Q48" s="35" t="e">
        <f>VLOOKUP($B48, 'part 05'!$D:$J, 4, 0)-VLOOKUP($B48, 'part 05'!$D:$J, 5, 0)-VLOOKUP($B48, 'part 05'!$D:$J, 6, 0)</f>
        <v>#N/A</v>
      </c>
      <c r="R48" s="35" t="e">
        <f ca="1">IF(VLOOKUP($B48, 'part 06'!$D:$K, 8, 0) &lt;&gt; TODAY(),"должник","сдал")</f>
        <v>#N/A</v>
      </c>
      <c r="S48" s="40" t="e">
        <f ca="1">IF(VLOOKUP($B48, 'part 06'!$D:$K, 8, 0) &lt;&gt; TODAY(),VLOOKUP($B48, 'part 06'!$D:$K, 8, 0),"")</f>
        <v>#N/A</v>
      </c>
      <c r="T48" s="35" t="e">
        <f>VLOOKUP($B48, 'part 06'!$D:$J, 4, 0)-VLOOKUP($B48, 'part 06'!$D:$J, 5, 0)-VLOOKUP($B48, 'part 06'!$D:$J, 6, 0)</f>
        <v>#N/A</v>
      </c>
      <c r="U48" s="34" t="s">
        <v>169</v>
      </c>
      <c r="V48" s="34" t="s">
        <v>169</v>
      </c>
      <c r="W48" s="34" t="s">
        <v>169</v>
      </c>
      <c r="X48" s="34" t="s">
        <v>169</v>
      </c>
      <c r="Y48" s="34" t="s">
        <v>169</v>
      </c>
      <c r="Z48" s="34" t="s">
        <v>169</v>
      </c>
      <c r="AA48" s="34" t="s">
        <v>169</v>
      </c>
      <c r="AB48" s="34" t="s">
        <v>169</v>
      </c>
    </row>
    <row r="49" spans="1:28" ht="30">
      <c r="A49" s="13">
        <v>47</v>
      </c>
      <c r="B49" s="28" t="s">
        <v>82</v>
      </c>
      <c r="C49" s="35" t="e">
        <f ca="1">IF(VLOOKUP($B49, 'part 01'!$D:$K, 8, 0) &lt;&gt; TODAY(),"должник","сдал")</f>
        <v>#N/A</v>
      </c>
      <c r="D49" s="40" t="e">
        <f ca="1">IF(VLOOKUP($B49, 'part 01'!$D:$K, 8, 0) &lt;&gt; TODAY(),VLOOKUP($B49, 'part 01'!$D:$K, 8, 0),"")</f>
        <v>#N/A</v>
      </c>
      <c r="E49" s="35" t="e">
        <f>VLOOKUP($B49, 'part 01'!$D:$J, 4, 0)-VLOOKUP($B49, 'part 01'!$D:$J, 5, 0)-VLOOKUP($B49, 'part 01'!$D:$J, 6, 0)</f>
        <v>#N/A</v>
      </c>
      <c r="F49" s="34" t="s">
        <v>169</v>
      </c>
      <c r="G49" s="42" t="s">
        <v>169</v>
      </c>
      <c r="H49" s="34" t="s">
        <v>169</v>
      </c>
      <c r="I49" s="34" t="s">
        <v>169</v>
      </c>
      <c r="J49" s="42" t="s">
        <v>169</v>
      </c>
      <c r="K49" s="34" t="s">
        <v>169</v>
      </c>
      <c r="L49" s="34" t="s">
        <v>169</v>
      </c>
      <c r="M49" s="42" t="s">
        <v>169</v>
      </c>
      <c r="N49" s="34" t="s">
        <v>169</v>
      </c>
      <c r="O49" s="35" t="e">
        <f ca="1">IF(VLOOKUP($B49, 'part 05'!$D:$K, 8, 0) &lt;&gt; TODAY(),"должник","сдал")</f>
        <v>#N/A</v>
      </c>
      <c r="P49" s="40" t="e">
        <f ca="1">IF(VLOOKUP($B49, 'part 05'!$D:$K, 8, 0) &lt;&gt; TODAY(),VLOOKUP($B49, 'part 05'!$D:$K, 8, 0),"")</f>
        <v>#N/A</v>
      </c>
      <c r="Q49" s="35" t="e">
        <f>VLOOKUP($B49, 'part 05'!$D:$J, 4, 0)-VLOOKUP($B49, 'part 05'!$D:$J, 5, 0)-VLOOKUP($B49, 'part 05'!$D:$J, 6, 0)</f>
        <v>#N/A</v>
      </c>
      <c r="R49" s="35" t="e">
        <f ca="1">IF(VLOOKUP($B49, 'part 06'!$D:$K, 8, 0) &lt;&gt; TODAY(),"должник","сдал")</f>
        <v>#N/A</v>
      </c>
      <c r="S49" s="40" t="e">
        <f ca="1">IF(VLOOKUP($B49, 'part 06'!$D:$K, 8, 0) &lt;&gt; TODAY(),VLOOKUP($B49, 'part 06'!$D:$K, 8, 0),"")</f>
        <v>#N/A</v>
      </c>
      <c r="T49" s="35" t="e">
        <f>VLOOKUP($B49, 'part 06'!$D:$J, 4, 0)-VLOOKUP($B49, 'part 06'!$D:$J, 5, 0)-VLOOKUP($B49, 'part 06'!$D:$J, 6, 0)</f>
        <v>#N/A</v>
      </c>
      <c r="U49" s="34" t="s">
        <v>169</v>
      </c>
      <c r="V49" s="34" t="s">
        <v>169</v>
      </c>
      <c r="W49" s="34" t="s">
        <v>169</v>
      </c>
      <c r="X49" s="34" t="s">
        <v>169</v>
      </c>
      <c r="Y49" s="34" t="s">
        <v>169</v>
      </c>
      <c r="Z49" s="34" t="s">
        <v>169</v>
      </c>
      <c r="AA49" s="34" t="s">
        <v>169</v>
      </c>
      <c r="AB49" s="34" t="s">
        <v>169</v>
      </c>
    </row>
    <row r="50" spans="1:28" ht="15">
      <c r="A50" s="13">
        <v>48</v>
      </c>
      <c r="B50" s="28" t="s">
        <v>58</v>
      </c>
      <c r="C50" s="35" t="e">
        <f ca="1">IF(VLOOKUP($B50, 'part 01'!$D:$K, 8, 0) &lt;&gt; TODAY(),"должник","сдал")</f>
        <v>#N/A</v>
      </c>
      <c r="D50" s="40" t="e">
        <f ca="1">IF(VLOOKUP($B50, 'part 01'!$D:$K, 8, 0) &lt;&gt; TODAY(),VLOOKUP($B50, 'part 01'!$D:$K, 8, 0),"")</f>
        <v>#N/A</v>
      </c>
      <c r="E50" s="35" t="e">
        <f>VLOOKUP($B50, 'part 01'!$D:$J, 4, 0)-VLOOKUP($B50, 'part 01'!$D:$J, 5, 0)-VLOOKUP($B50, 'part 01'!$D:$J, 6, 0)</f>
        <v>#N/A</v>
      </c>
      <c r="F50" s="35" t="e">
        <f ca="1">IF(VLOOKUP($B50, 'part 02'!$D:$K, 8, 0) &lt;&gt; TODAY(),"должник","сдал")</f>
        <v>#N/A</v>
      </c>
      <c r="G50" s="40" t="e">
        <f ca="1">IF(VLOOKUP($B50, 'part 02'!$D:$K, 8, 0) &lt;&gt; TODAY(),VLOOKUP($B50, 'part 02'!$D:$K, 8, 0),"")</f>
        <v>#N/A</v>
      </c>
      <c r="H50" s="35" t="e">
        <f>VLOOKUP($B50, 'part 02'!$D:$J, 4, 0)-VLOOKUP($B50, 'part 02'!$D:$J, 5, 0)-VLOOKUP($B50, 'part 02'!$D:$J, 6, 0)</f>
        <v>#N/A</v>
      </c>
      <c r="I50" s="35" t="e">
        <f ca="1">IF(VLOOKUP($B50, 'part 03'!$D:$K, 8, 0) &lt;&gt; TODAY(),"должник","сдал")</f>
        <v>#N/A</v>
      </c>
      <c r="J50" s="40" t="e">
        <f ca="1">IF(VLOOKUP($B50, 'part 03'!$D:$K, 8, 0) &lt;&gt; TODAY(),VLOOKUP($B50, 'part 03'!$D:$K, 8, 0),"")</f>
        <v>#N/A</v>
      </c>
      <c r="K50" s="35" t="e">
        <f>VLOOKUP($B50, 'part 03'!$D:$J, 4, 0)-VLOOKUP($B50, 'part 03'!$D:$J, 5, 0)-VLOOKUP($B50, 'part 03'!$D:$J, 6, 0)</f>
        <v>#N/A</v>
      </c>
      <c r="L50" s="35" t="e">
        <f ca="1">IF(VLOOKUP($B50, 'part 04'!$D:$K, 8, 0) &lt;&gt; TODAY(),"должник","сдал")</f>
        <v>#N/A</v>
      </c>
      <c r="M50" s="40" t="e">
        <f ca="1">IF(VLOOKUP($B50, 'part 04'!$D:$K, 8, 0) &lt;&gt; TODAY(),VLOOKUP($B50, 'part 04'!$D:$K, 8, 0),"")</f>
        <v>#N/A</v>
      </c>
      <c r="N50" s="35" t="e">
        <f>VLOOKUP($B50, 'part 04'!$D:$J, 4, 0)-VLOOKUP($B50, 'part 04'!$D:$J, 5, 0)-VLOOKUP($B50, 'part 04'!$D:$J, 6, 0)</f>
        <v>#N/A</v>
      </c>
      <c r="O50" s="35" t="e">
        <f ca="1">IF(VLOOKUP($B50, 'part 05'!$D:$K, 8, 0) &lt;&gt; TODAY(),"должник","сдал")</f>
        <v>#N/A</v>
      </c>
      <c r="P50" s="40" t="e">
        <f ca="1">IF(VLOOKUP($B50, 'part 05'!$D:$K, 8, 0) &lt;&gt; TODAY(),VLOOKUP($B50, 'part 05'!$D:$K, 8, 0),"")</f>
        <v>#N/A</v>
      </c>
      <c r="Q50" s="35" t="e">
        <f>VLOOKUP($B50, 'part 05'!$D:$J, 4, 0)-VLOOKUP($B50, 'part 05'!$D:$J, 5, 0)-VLOOKUP($B50, 'part 05'!$D:$J, 6, 0)</f>
        <v>#N/A</v>
      </c>
      <c r="R50" s="35" t="e">
        <f ca="1">IF(VLOOKUP($B50, 'part 06'!$D:$K, 8, 0) &lt;&gt; TODAY(),"должник","сдал")</f>
        <v>#N/A</v>
      </c>
      <c r="S50" s="40" t="e">
        <f ca="1">IF(VLOOKUP($B50, 'part 06'!$D:$K, 8, 0) &lt;&gt; TODAY(),VLOOKUP($B50, 'part 06'!$D:$K, 8, 0),"")</f>
        <v>#N/A</v>
      </c>
      <c r="T50" s="35" t="e">
        <f>VLOOKUP($B50, 'part 06'!$D:$J, 4, 0)-VLOOKUP($B50, 'part 06'!$D:$J, 5, 0)-VLOOKUP($B50, 'part 06'!$D:$J, 6, 0)</f>
        <v>#N/A</v>
      </c>
      <c r="U50" s="33" t="e">
        <f ca="1">IF(VLOOKUP($B50, 'part 07'!$D:$K, 8, 0) &lt;&gt; TODAY(),"должник","сдал")</f>
        <v>#N/A</v>
      </c>
      <c r="V50" s="33" t="e">
        <f>VLOOKUP($B50, 'part 07'!$D:$J, 4, 0)-VLOOKUP($B50, 'part 07'!$D:$J, 5, 0)-VLOOKUP($B50, 'part 07'!$D:$J, 6, 0)</f>
        <v>#N/A</v>
      </c>
      <c r="W50" s="33" t="e">
        <f ca="1">IF(VLOOKUP($B50, 'part 08'!$D:$K, 8, 0) &lt;&gt; TODAY(),"должник","сдал")</f>
        <v>#N/A</v>
      </c>
      <c r="X50" s="33" t="e">
        <f>VLOOKUP($B50, 'part 08'!$D:$J, 4, 0)-VLOOKUP($B50, 'part 08'!$D:$J, 5, 0)-VLOOKUP($B50, 'part 08'!$D:$J, 6, 0)</f>
        <v>#N/A</v>
      </c>
      <c r="Y50" s="33" t="e">
        <f ca="1">IF(VLOOKUP($B50, 'part 09'!$D:$K, 8, 0) &lt;&gt; TODAY(),"должник","сдал")</f>
        <v>#N/A</v>
      </c>
      <c r="Z50" s="33" t="e">
        <f>VLOOKUP($B50, 'part 09'!$D:$J, 4, 0)-VLOOKUP($B50, 'part 09'!$D:$J, 5, 0)-VLOOKUP($B50, 'part 09'!$D:$J, 6, 0)</f>
        <v>#N/A</v>
      </c>
      <c r="AA50" s="33" t="e">
        <f ca="1">IF(VLOOKUP($B50, 'part 10'!$D:$K, 8, 0) &lt;&gt; TODAY(),"должник","сдал")</f>
        <v>#N/A</v>
      </c>
      <c r="AB50" s="33" t="e">
        <f>VLOOKUP($B50, 'part 10'!$D:$J, 4, 0)-VLOOKUP($B50, 'part 10'!$D:$J, 5, 0)-VLOOKUP($B50, 'part 10'!$D:$J, 6, 0)</f>
        <v>#N/A</v>
      </c>
    </row>
    <row r="51" spans="1:28" ht="15">
      <c r="A51" s="13">
        <v>49</v>
      </c>
      <c r="B51" s="28" t="s">
        <v>77</v>
      </c>
      <c r="C51" s="35" t="e">
        <f ca="1">IF(VLOOKUP($B51, 'part 01'!$D:$K, 8, 0) &lt;&gt; TODAY(),"должник","сдал")</f>
        <v>#N/A</v>
      </c>
      <c r="D51" s="40" t="e">
        <f ca="1">IF(VLOOKUP($B51, 'part 01'!$D:$K, 8, 0) &lt;&gt; TODAY(),VLOOKUP($B51, 'part 01'!$D:$K, 8, 0),"")</f>
        <v>#N/A</v>
      </c>
      <c r="E51" s="35" t="e">
        <f>VLOOKUP($B51, 'part 01'!$D:$J, 4, 0)-VLOOKUP($B51, 'part 01'!$D:$J, 5, 0)-VLOOKUP($B51, 'part 01'!$D:$J, 6, 0)</f>
        <v>#N/A</v>
      </c>
      <c r="F51" s="35" t="e">
        <f ca="1">IF(VLOOKUP($B51, 'part 02'!$D:$K, 8, 0) &lt;&gt; TODAY(),"должник","сдал")</f>
        <v>#N/A</v>
      </c>
      <c r="G51" s="40" t="e">
        <f ca="1">IF(VLOOKUP($B51, 'part 02'!$D:$K, 8, 0) &lt;&gt; TODAY(),VLOOKUP($B51, 'part 02'!$D:$K, 8, 0),"")</f>
        <v>#N/A</v>
      </c>
      <c r="H51" s="35" t="e">
        <f>VLOOKUP($B51, 'part 02'!$D:$J, 4, 0)-VLOOKUP($B51, 'part 02'!$D:$J, 5, 0)-VLOOKUP($B51, 'part 02'!$D:$J, 6, 0)</f>
        <v>#N/A</v>
      </c>
      <c r="I51" s="35" t="e">
        <f ca="1">IF(VLOOKUP($B51, 'part 03'!$D:$K, 8, 0) &lt;&gt; TODAY(),"должник","сдал")</f>
        <v>#N/A</v>
      </c>
      <c r="J51" s="40" t="e">
        <f ca="1">IF(VLOOKUP($B51, 'part 03'!$D:$K, 8, 0) &lt;&gt; TODAY(),VLOOKUP($B51, 'part 03'!$D:$K, 8, 0),"")</f>
        <v>#N/A</v>
      </c>
      <c r="K51" s="35" t="e">
        <f>VLOOKUP($B51, 'part 03'!$D:$J, 4, 0)-VLOOKUP($B51, 'part 03'!$D:$J, 5, 0)-VLOOKUP($B51, 'part 03'!$D:$J, 6, 0)</f>
        <v>#N/A</v>
      </c>
      <c r="L51" s="35" t="e">
        <f ca="1">IF(VLOOKUP($B51, 'part 04'!$D:$K, 8, 0) &lt;&gt; TODAY(),"должник","сдал")</f>
        <v>#N/A</v>
      </c>
      <c r="M51" s="40" t="e">
        <f ca="1">IF(VLOOKUP($B51, 'part 04'!$D:$K, 8, 0) &lt;&gt; TODAY(),VLOOKUP($B51, 'part 04'!$D:$K, 8, 0),"")</f>
        <v>#N/A</v>
      </c>
      <c r="N51" s="35" t="e">
        <f>VLOOKUP($B51, 'part 04'!$D:$J, 4, 0)-VLOOKUP($B51, 'part 04'!$D:$J, 5, 0)-VLOOKUP($B51, 'part 04'!$D:$J, 6, 0)</f>
        <v>#N/A</v>
      </c>
      <c r="O51" s="35" t="e">
        <f ca="1">IF(VLOOKUP($B51, 'part 05'!$D:$K, 8, 0) &lt;&gt; TODAY(),"должник","сдал")</f>
        <v>#N/A</v>
      </c>
      <c r="P51" s="40" t="e">
        <f ca="1">IF(VLOOKUP($B51, 'part 05'!$D:$K, 8, 0) &lt;&gt; TODAY(),VLOOKUP($B51, 'part 05'!$D:$K, 8, 0),"")</f>
        <v>#N/A</v>
      </c>
      <c r="Q51" s="35" t="e">
        <f>VLOOKUP($B51, 'part 05'!$D:$J, 4, 0)-VLOOKUP($B51, 'part 05'!$D:$J, 5, 0)-VLOOKUP($B51, 'part 05'!$D:$J, 6, 0)</f>
        <v>#N/A</v>
      </c>
      <c r="R51" s="34" t="s">
        <v>169</v>
      </c>
      <c r="S51" s="42" t="s">
        <v>169</v>
      </c>
      <c r="T51" s="34" t="s">
        <v>169</v>
      </c>
      <c r="U51" s="33" t="e">
        <f ca="1">IF(VLOOKUP($B51, 'part 07'!$D:$K, 8, 0) &lt;&gt; TODAY(),"должник","сдал")</f>
        <v>#N/A</v>
      </c>
      <c r="V51" s="33" t="e">
        <f>VLOOKUP($B51, 'part 07'!$D:$J, 4, 0)-VLOOKUP($B51, 'part 07'!$D:$J, 5, 0)-VLOOKUP($B51, 'part 07'!$D:$J, 6, 0)</f>
        <v>#N/A</v>
      </c>
      <c r="W51" s="33" t="e">
        <f ca="1">IF(VLOOKUP($B51, 'part 08'!$D:$K, 8, 0) &lt;&gt; TODAY(),"должник","сдал")</f>
        <v>#N/A</v>
      </c>
      <c r="X51" s="33" t="e">
        <f>VLOOKUP($B51, 'part 08'!$D:$J, 4, 0)-VLOOKUP($B51, 'part 08'!$D:$J, 5, 0)-VLOOKUP($B51, 'part 08'!$D:$J, 6, 0)</f>
        <v>#N/A</v>
      </c>
      <c r="Y51" s="33" t="e">
        <f ca="1">IF(VLOOKUP($B51, 'part 09'!$D:$K, 8, 0) &lt;&gt; TODAY(),"должник","сдал")</f>
        <v>#N/A</v>
      </c>
      <c r="Z51" s="33" t="e">
        <f>VLOOKUP($B51, 'part 09'!$D:$J, 4, 0)-VLOOKUP($B51, 'part 09'!$D:$J, 5, 0)-VLOOKUP($B51, 'part 09'!$D:$J, 6, 0)</f>
        <v>#N/A</v>
      </c>
      <c r="AA51" s="33" t="e">
        <f ca="1">IF(VLOOKUP($B51, 'part 10'!$D:$K, 8, 0) &lt;&gt; TODAY(),"должник","сдал")</f>
        <v>#N/A</v>
      </c>
      <c r="AB51" s="33" t="e">
        <f>VLOOKUP($B51, 'part 10'!$D:$J, 4, 0)-VLOOKUP($B51, 'part 10'!$D:$J, 5, 0)-VLOOKUP($B51, 'part 10'!$D:$J, 6, 0)</f>
        <v>#N/A</v>
      </c>
    </row>
    <row r="52" spans="1:28" ht="15">
      <c r="A52" s="13">
        <v>50</v>
      </c>
      <c r="B52" s="28" t="s">
        <v>75</v>
      </c>
      <c r="C52" s="35" t="e">
        <f ca="1">IF(VLOOKUP($B52, 'part 01'!$D:$K, 8, 0) &lt;&gt; TODAY(),"должник","сдал")</f>
        <v>#N/A</v>
      </c>
      <c r="D52" s="40" t="e">
        <f ca="1">IF(VLOOKUP($B52, 'part 01'!$D:$K, 8, 0) &lt;&gt; TODAY(),VLOOKUP($B52, 'part 01'!$D:$K, 8, 0),"")</f>
        <v>#N/A</v>
      </c>
      <c r="E52" s="35" t="e">
        <f>VLOOKUP($B52, 'part 01'!$D:$J, 4, 0)-VLOOKUP($B52, 'part 01'!$D:$J, 5, 0)-VLOOKUP($B52, 'part 01'!$D:$J, 6, 0)</f>
        <v>#N/A</v>
      </c>
      <c r="F52" s="35" t="e">
        <f ca="1">IF(VLOOKUP($B52, 'part 02'!$D:$K, 8, 0) &lt;&gt; TODAY(),"должник","сдал")</f>
        <v>#N/A</v>
      </c>
      <c r="G52" s="40" t="e">
        <f ca="1">IF(VLOOKUP($B52, 'part 02'!$D:$K, 8, 0) &lt;&gt; TODAY(),VLOOKUP($B52, 'part 02'!$D:$K, 8, 0),"")</f>
        <v>#N/A</v>
      </c>
      <c r="H52" s="35" t="e">
        <f>VLOOKUP($B52, 'part 02'!$D:$J, 4, 0)-VLOOKUP($B52, 'part 02'!$D:$J, 5, 0)-VLOOKUP($B52, 'part 02'!$D:$J, 6, 0)</f>
        <v>#N/A</v>
      </c>
      <c r="I52" s="35" t="e">
        <f ca="1">IF(VLOOKUP($B52, 'part 03'!$D:$K, 8, 0) &lt;&gt; TODAY(),"должник","сдал")</f>
        <v>#N/A</v>
      </c>
      <c r="J52" s="40" t="e">
        <f ca="1">IF(VLOOKUP($B52, 'part 03'!$D:$K, 8, 0) &lt;&gt; TODAY(),VLOOKUP($B52, 'part 03'!$D:$K, 8, 0),"")</f>
        <v>#N/A</v>
      </c>
      <c r="K52" s="35" t="e">
        <f>VLOOKUP($B52, 'part 03'!$D:$J, 4, 0)-VLOOKUP($B52, 'part 03'!$D:$J, 5, 0)-VLOOKUP($B52, 'part 03'!$D:$J, 6, 0)</f>
        <v>#N/A</v>
      </c>
      <c r="L52" s="35" t="e">
        <f ca="1">IF(VLOOKUP($B52, 'part 04'!$D:$K, 8, 0) &lt;&gt; TODAY(),"должник","сдал")</f>
        <v>#N/A</v>
      </c>
      <c r="M52" s="40" t="e">
        <f ca="1">IF(VLOOKUP($B52, 'part 04'!$D:$K, 8, 0) &lt;&gt; TODAY(),VLOOKUP($B52, 'part 04'!$D:$K, 8, 0),"")</f>
        <v>#N/A</v>
      </c>
      <c r="N52" s="35" t="e">
        <f>VLOOKUP($B52, 'part 04'!$D:$J, 4, 0)-VLOOKUP($B52, 'part 04'!$D:$J, 5, 0)-VLOOKUP($B52, 'part 04'!$D:$J, 6, 0)</f>
        <v>#N/A</v>
      </c>
      <c r="O52" s="34" t="s">
        <v>169</v>
      </c>
      <c r="P52" s="42" t="s">
        <v>169</v>
      </c>
      <c r="Q52" s="34" t="s">
        <v>169</v>
      </c>
      <c r="R52" s="35" t="e">
        <f ca="1">IF(VLOOKUP($B52, 'part 06'!$D:$K, 8, 0) &lt;&gt; TODAY(),"должник","сдал")</f>
        <v>#N/A</v>
      </c>
      <c r="S52" s="40" t="e">
        <f ca="1">IF(VLOOKUP($B52, 'part 06'!$D:$K, 8, 0) &lt;&gt; TODAY(),VLOOKUP($B52, 'part 06'!$D:$K, 8, 0),"")</f>
        <v>#N/A</v>
      </c>
      <c r="T52" s="35" t="e">
        <f>VLOOKUP($B52, 'part 06'!$D:$J, 4, 0)-VLOOKUP($B52, 'part 06'!$D:$J, 5, 0)-VLOOKUP($B52, 'part 06'!$D:$J, 6, 0)</f>
        <v>#N/A</v>
      </c>
      <c r="U52" s="33" t="e">
        <f ca="1">IF(VLOOKUP($B52, 'part 07'!$D:$K, 8, 0) &lt;&gt; TODAY(),"должник","сдал")</f>
        <v>#N/A</v>
      </c>
      <c r="V52" s="33" t="e">
        <f>VLOOKUP($B52, 'part 07'!$D:$J, 4, 0)-VLOOKUP($B52, 'part 07'!$D:$J, 5, 0)-VLOOKUP($B52, 'part 07'!$D:$J, 6, 0)</f>
        <v>#N/A</v>
      </c>
      <c r="W52" s="33" t="e">
        <f ca="1">IF(VLOOKUP($B52, 'part 08'!$D:$K, 8, 0) &lt;&gt; TODAY(),"должник","сдал")</f>
        <v>#N/A</v>
      </c>
      <c r="X52" s="33" t="e">
        <f>VLOOKUP($B52, 'part 08'!$D:$J, 4, 0)-VLOOKUP($B52, 'part 08'!$D:$J, 5, 0)-VLOOKUP($B52, 'part 08'!$D:$J, 6, 0)</f>
        <v>#N/A</v>
      </c>
      <c r="Y52" s="33" t="e">
        <f ca="1">IF(VLOOKUP($B52, 'part 09'!$D:$K, 8, 0) &lt;&gt; TODAY(),"должник","сдал")</f>
        <v>#N/A</v>
      </c>
      <c r="Z52" s="33" t="e">
        <f>VLOOKUP($B52, 'part 09'!$D:$J, 4, 0)-VLOOKUP($B52, 'part 09'!$D:$J, 5, 0)-VLOOKUP($B52, 'part 09'!$D:$J, 6, 0)</f>
        <v>#N/A</v>
      </c>
      <c r="AA52" s="33" t="e">
        <f ca="1">IF(VLOOKUP($B52, 'part 10'!$D:$K, 8, 0) &lt;&gt; TODAY(),"должник","сдал")</f>
        <v>#N/A</v>
      </c>
      <c r="AB52" s="33" t="e">
        <f>VLOOKUP($B52, 'part 10'!$D:$J, 4, 0)-VLOOKUP($B52, 'part 10'!$D:$J, 5, 0)-VLOOKUP($B52, 'part 10'!$D:$J, 6, 0)</f>
        <v>#N/A</v>
      </c>
    </row>
    <row r="53" spans="1:28" ht="15">
      <c r="A53" s="13">
        <v>51</v>
      </c>
      <c r="B53" s="28" t="s">
        <v>72</v>
      </c>
      <c r="C53" s="35" t="e">
        <f ca="1">IF(VLOOKUP($B53, 'part 01'!$D:$K, 8, 0) &lt;&gt; TODAY(),"должник","сдал")</f>
        <v>#N/A</v>
      </c>
      <c r="D53" s="40" t="e">
        <f ca="1">IF(VLOOKUP($B53, 'part 01'!$D:$K, 8, 0) &lt;&gt; TODAY(),VLOOKUP($B53, 'part 01'!$D:$K, 8, 0),"")</f>
        <v>#N/A</v>
      </c>
      <c r="E53" s="35" t="e">
        <f>VLOOKUP($B53, 'part 01'!$D:$J, 4, 0)-VLOOKUP($B53, 'part 01'!$D:$J, 5, 0)-VLOOKUP($B53, 'part 01'!$D:$J, 6, 0)</f>
        <v>#N/A</v>
      </c>
      <c r="F53" s="34" t="s">
        <v>169</v>
      </c>
      <c r="G53" s="42" t="s">
        <v>169</v>
      </c>
      <c r="H53" s="34" t="s">
        <v>169</v>
      </c>
      <c r="I53" s="34" t="s">
        <v>169</v>
      </c>
      <c r="J53" s="42" t="s">
        <v>169</v>
      </c>
      <c r="K53" s="34" t="s">
        <v>169</v>
      </c>
      <c r="L53" s="34" t="s">
        <v>169</v>
      </c>
      <c r="M53" s="42" t="s">
        <v>169</v>
      </c>
      <c r="N53" s="34" t="s">
        <v>169</v>
      </c>
      <c r="O53" s="35" t="e">
        <f ca="1">IF(VLOOKUP($B53, 'part 05'!$D:$K, 8, 0) &lt;&gt; TODAY(),"должник","сдал")</f>
        <v>#N/A</v>
      </c>
      <c r="P53" s="40" t="e">
        <f ca="1">IF(VLOOKUP($B53, 'part 05'!$D:$K, 8, 0) &lt;&gt; TODAY(),VLOOKUP($B53, 'part 05'!$D:$K, 8, 0),"")</f>
        <v>#N/A</v>
      </c>
      <c r="Q53" s="35" t="e">
        <f>VLOOKUP($B53, 'part 05'!$D:$J, 4, 0)-VLOOKUP($B53, 'part 05'!$D:$J, 5, 0)-VLOOKUP($B53, 'part 05'!$D:$J, 6, 0)</f>
        <v>#N/A</v>
      </c>
      <c r="R53" s="35" t="e">
        <f ca="1">IF(VLOOKUP($B53, 'part 06'!$D:$K, 8, 0) &lt;&gt; TODAY(),"должник","сдал")</f>
        <v>#N/A</v>
      </c>
      <c r="S53" s="40" t="e">
        <f ca="1">IF(VLOOKUP($B53, 'part 06'!$D:$K, 8, 0) &lt;&gt; TODAY(),VLOOKUP($B53, 'part 06'!$D:$K, 8, 0),"")</f>
        <v>#N/A</v>
      </c>
      <c r="T53" s="35" t="e">
        <f>VLOOKUP($B53, 'part 06'!$D:$J, 4, 0)-VLOOKUP($B53, 'part 06'!$D:$J, 5, 0)-VLOOKUP($B53, 'part 06'!$D:$J, 6, 0)</f>
        <v>#N/A</v>
      </c>
      <c r="U53" s="34" t="s">
        <v>169</v>
      </c>
      <c r="V53" s="34" t="s">
        <v>169</v>
      </c>
      <c r="W53" s="34" t="s">
        <v>169</v>
      </c>
      <c r="X53" s="34" t="s">
        <v>169</v>
      </c>
      <c r="Y53" s="34" t="s">
        <v>169</v>
      </c>
      <c r="Z53" s="34" t="s">
        <v>169</v>
      </c>
      <c r="AA53" s="34" t="s">
        <v>169</v>
      </c>
      <c r="AB53" s="34" t="s">
        <v>169</v>
      </c>
    </row>
    <row r="54" spans="1:28" ht="15">
      <c r="A54" s="13">
        <v>52</v>
      </c>
      <c r="B54" s="28" t="s">
        <v>56</v>
      </c>
      <c r="C54" s="35" t="e">
        <f ca="1">IF(VLOOKUP($B54, 'part 01'!$D:$K, 8, 0) &lt;&gt; TODAY(),"должник","сдал")</f>
        <v>#N/A</v>
      </c>
      <c r="D54" s="40" t="e">
        <f ca="1">IF(VLOOKUP($B54, 'part 01'!$D:$K, 8, 0) &lt;&gt; TODAY(),VLOOKUP($B54, 'part 01'!$D:$K, 8, 0),"")</f>
        <v>#N/A</v>
      </c>
      <c r="E54" s="35" t="e">
        <f>VLOOKUP($B54, 'part 01'!$D:$J, 4, 0)-VLOOKUP($B54, 'part 01'!$D:$J, 5, 0)-VLOOKUP($B54, 'part 01'!$D:$J, 6, 0)</f>
        <v>#N/A</v>
      </c>
      <c r="F54" s="35" t="e">
        <f ca="1">IF(VLOOKUP($B54, 'part 02'!$D:$K, 8, 0) &lt;&gt; TODAY(),"должник","сдал")</f>
        <v>#N/A</v>
      </c>
      <c r="G54" s="40" t="e">
        <f ca="1">IF(VLOOKUP($B54, 'part 02'!$D:$K, 8, 0) &lt;&gt; TODAY(),VLOOKUP($B54, 'part 02'!$D:$K, 8, 0),"")</f>
        <v>#N/A</v>
      </c>
      <c r="H54" s="35" t="e">
        <f>VLOOKUP($B54, 'part 02'!$D:$J, 4, 0)-VLOOKUP($B54, 'part 02'!$D:$J, 5, 0)-VLOOKUP($B54, 'part 02'!$D:$J, 6, 0)</f>
        <v>#N/A</v>
      </c>
      <c r="I54" s="35" t="e">
        <f ca="1">IF(VLOOKUP($B54, 'part 03'!$D:$K, 8, 0) &lt;&gt; TODAY(),"должник","сдал")</f>
        <v>#N/A</v>
      </c>
      <c r="J54" s="40" t="e">
        <f ca="1">IF(VLOOKUP($B54, 'part 03'!$D:$K, 8, 0) &lt;&gt; TODAY(),VLOOKUP($B54, 'part 03'!$D:$K, 8, 0),"")</f>
        <v>#N/A</v>
      </c>
      <c r="K54" s="35" t="e">
        <f>VLOOKUP($B54, 'part 03'!$D:$J, 4, 0)-VLOOKUP($B54, 'part 03'!$D:$J, 5, 0)-VLOOKUP($B54, 'part 03'!$D:$J, 6, 0)</f>
        <v>#N/A</v>
      </c>
      <c r="L54" s="35" t="e">
        <f ca="1">IF(VLOOKUP($B54, 'part 04'!$D:$K, 8, 0) &lt;&gt; TODAY(),"должник","сдал")</f>
        <v>#N/A</v>
      </c>
      <c r="M54" s="40" t="e">
        <f ca="1">IF(VLOOKUP($B54, 'part 04'!$D:$K, 8, 0) &lt;&gt; TODAY(),VLOOKUP($B54, 'part 04'!$D:$K, 8, 0),"")</f>
        <v>#N/A</v>
      </c>
      <c r="N54" s="35" t="e">
        <f>VLOOKUP($B54, 'part 04'!$D:$J, 4, 0)-VLOOKUP($B54, 'part 04'!$D:$J, 5, 0)-VLOOKUP($B54, 'part 04'!$D:$J, 6, 0)</f>
        <v>#N/A</v>
      </c>
      <c r="O54" s="35" t="e">
        <f ca="1">IF(VLOOKUP($B54, 'part 05'!$D:$K, 8, 0) &lt;&gt; TODAY(),"должник","сдал")</f>
        <v>#N/A</v>
      </c>
      <c r="P54" s="40" t="e">
        <f ca="1">IF(VLOOKUP($B54, 'part 05'!$D:$K, 8, 0) &lt;&gt; TODAY(),VLOOKUP($B54, 'part 05'!$D:$K, 8, 0),"")</f>
        <v>#N/A</v>
      </c>
      <c r="Q54" s="35" t="e">
        <f>VLOOKUP($B54, 'part 05'!$D:$J, 4, 0)-VLOOKUP($B54, 'part 05'!$D:$J, 5, 0)-VLOOKUP($B54, 'part 05'!$D:$J, 6, 0)</f>
        <v>#N/A</v>
      </c>
      <c r="R54" s="35" t="e">
        <f ca="1">IF(VLOOKUP($B54, 'part 06'!$D:$K, 8, 0) &lt;&gt; TODAY(),"должник","сдал")</f>
        <v>#N/A</v>
      </c>
      <c r="S54" s="40" t="e">
        <f ca="1">IF(VLOOKUP($B54, 'part 06'!$D:$K, 8, 0) &lt;&gt; TODAY(),VLOOKUP($B54, 'part 06'!$D:$K, 8, 0),"")</f>
        <v>#N/A</v>
      </c>
      <c r="T54" s="35" t="e">
        <f>VLOOKUP($B54, 'part 06'!$D:$J, 4, 0)-VLOOKUP($B54, 'part 06'!$D:$J, 5, 0)-VLOOKUP($B54, 'part 06'!$D:$J, 6, 0)</f>
        <v>#N/A</v>
      </c>
      <c r="U54" s="33" t="e">
        <f ca="1">IF(VLOOKUP($B54, 'part 07'!$D:$K, 8, 0) &lt;&gt; TODAY(),"должник","сдал")</f>
        <v>#N/A</v>
      </c>
      <c r="V54" s="33" t="e">
        <f>VLOOKUP($B54, 'part 07'!$D:$J, 4, 0)-VLOOKUP($B54, 'part 07'!$D:$J, 5, 0)-VLOOKUP($B54, 'part 07'!$D:$J, 6, 0)</f>
        <v>#N/A</v>
      </c>
      <c r="W54" s="33" t="e">
        <f ca="1">IF(VLOOKUP($B54, 'part 08'!$D:$K, 8, 0) &lt;&gt; TODAY(),"должник","сдал")</f>
        <v>#N/A</v>
      </c>
      <c r="X54" s="33" t="e">
        <f>VLOOKUP($B54, 'part 08'!$D:$J, 4, 0)-VLOOKUP($B54, 'part 08'!$D:$J, 5, 0)-VLOOKUP($B54, 'part 08'!$D:$J, 6, 0)</f>
        <v>#N/A</v>
      </c>
      <c r="Y54" s="33" t="e">
        <f ca="1">IF(VLOOKUP($B54, 'part 09'!$D:$K, 8, 0) &lt;&gt; TODAY(),"должник","сдал")</f>
        <v>#N/A</v>
      </c>
      <c r="Z54" s="33" t="e">
        <f>VLOOKUP($B54, 'part 09'!$D:$J, 4, 0)-VLOOKUP($B54, 'part 09'!$D:$J, 5, 0)-VLOOKUP($B54, 'part 09'!$D:$J, 6, 0)</f>
        <v>#N/A</v>
      </c>
      <c r="AA54" s="33" t="e">
        <f ca="1">IF(VLOOKUP($B54, 'part 10'!$D:$K, 8, 0) &lt;&gt; TODAY(),"должник","сдал")</f>
        <v>#N/A</v>
      </c>
      <c r="AB54" s="33" t="e">
        <f>VLOOKUP($B54, 'part 10'!$D:$J, 4, 0)-VLOOKUP($B54, 'part 10'!$D:$J, 5, 0)-VLOOKUP($B54, 'part 10'!$D:$J, 6, 0)</f>
        <v>#N/A</v>
      </c>
    </row>
    <row r="55" spans="1:28" ht="15">
      <c r="A55" s="13">
        <v>53</v>
      </c>
      <c r="B55" s="28" t="s">
        <v>20</v>
      </c>
      <c r="C55" s="35" t="e">
        <f ca="1">IF(VLOOKUP($B55, 'part 01'!$D:$K, 8, 0) &lt;&gt; TODAY(),"должник","сдал")</f>
        <v>#N/A</v>
      </c>
      <c r="D55" s="40" t="e">
        <f ca="1">IF(VLOOKUP($B55, 'part 01'!$D:$K, 8, 0) &lt;&gt; TODAY(),VLOOKUP($B55, 'part 01'!$D:$K, 8, 0),"")</f>
        <v>#N/A</v>
      </c>
      <c r="E55" s="35" t="e">
        <f>VLOOKUP($B55, 'part 01'!$D:$J, 4, 0)-VLOOKUP($B55, 'part 01'!$D:$J, 5, 0)-VLOOKUP($B55, 'part 01'!$D:$J, 6, 0)</f>
        <v>#N/A</v>
      </c>
      <c r="F55" s="35" t="e">
        <f ca="1">IF(VLOOKUP($B55, 'part 02'!$D:$K, 8, 0) &lt;&gt; TODAY(),"должник","сдал")</f>
        <v>#N/A</v>
      </c>
      <c r="G55" s="40" t="e">
        <f ca="1">IF(VLOOKUP($B55, 'part 02'!$D:$K, 8, 0) &lt;&gt; TODAY(),VLOOKUP($B55, 'part 02'!$D:$K, 8, 0),"")</f>
        <v>#N/A</v>
      </c>
      <c r="H55" s="35" t="e">
        <f>VLOOKUP($B55, 'part 02'!$D:$J, 4, 0)-VLOOKUP($B55, 'part 02'!$D:$J, 5, 0)-VLOOKUP($B55, 'part 02'!$D:$J, 6, 0)</f>
        <v>#N/A</v>
      </c>
      <c r="I55" s="35" t="e">
        <f ca="1">IF(VLOOKUP($B55, 'part 03'!$D:$K, 8, 0) &lt;&gt; TODAY(),"должник","сдал")</f>
        <v>#N/A</v>
      </c>
      <c r="J55" s="40" t="e">
        <f ca="1">IF(VLOOKUP($B55, 'part 03'!$D:$K, 8, 0) &lt;&gt; TODAY(),VLOOKUP($B55, 'part 03'!$D:$K, 8, 0),"")</f>
        <v>#N/A</v>
      </c>
      <c r="K55" s="35" t="e">
        <f>VLOOKUP($B55, 'part 03'!$D:$J, 4, 0)-VLOOKUP($B55, 'part 03'!$D:$J, 5, 0)-VLOOKUP($B55, 'part 03'!$D:$J, 6, 0)</f>
        <v>#N/A</v>
      </c>
      <c r="L55" s="35" t="e">
        <f ca="1">IF(VLOOKUP($B55, 'part 04'!$D:$K, 8, 0) &lt;&gt; TODAY(),"должник","сдал")</f>
        <v>#N/A</v>
      </c>
      <c r="M55" s="40" t="e">
        <f ca="1">IF(VLOOKUP($B55, 'part 04'!$D:$K, 8, 0) &lt;&gt; TODAY(),VLOOKUP($B55, 'part 04'!$D:$K, 8, 0),"")</f>
        <v>#N/A</v>
      </c>
      <c r="N55" s="35" t="e">
        <f>VLOOKUP($B55, 'part 04'!$D:$J, 4, 0)-VLOOKUP($B55, 'part 04'!$D:$J, 5, 0)-VLOOKUP($B55, 'part 04'!$D:$J, 6, 0)</f>
        <v>#N/A</v>
      </c>
      <c r="O55" s="35" t="e">
        <f ca="1">IF(VLOOKUP($B55, 'part 05'!$D:$K, 8, 0) &lt;&gt; TODAY(),"должник","сдал")</f>
        <v>#N/A</v>
      </c>
      <c r="P55" s="40" t="e">
        <f ca="1">IF(VLOOKUP($B55, 'part 05'!$D:$K, 8, 0) &lt;&gt; TODAY(),VLOOKUP($B55, 'part 05'!$D:$K, 8, 0),"")</f>
        <v>#N/A</v>
      </c>
      <c r="Q55" s="35" t="e">
        <f>VLOOKUP($B55, 'part 05'!$D:$J, 4, 0)-VLOOKUP($B55, 'part 05'!$D:$J, 5, 0)-VLOOKUP($B55, 'part 05'!$D:$J, 6, 0)</f>
        <v>#N/A</v>
      </c>
      <c r="R55" s="35" t="e">
        <f ca="1">IF(VLOOKUP($B55, 'part 06'!$D:$K, 8, 0) &lt;&gt; TODAY(),"должник","сдал")</f>
        <v>#N/A</v>
      </c>
      <c r="S55" s="40" t="e">
        <f ca="1">IF(VLOOKUP($B55, 'part 06'!$D:$K, 8, 0) &lt;&gt; TODAY(),VLOOKUP($B55, 'part 06'!$D:$K, 8, 0),"")</f>
        <v>#N/A</v>
      </c>
      <c r="T55" s="35" t="e">
        <f>VLOOKUP($B55, 'part 06'!$D:$J, 4, 0)-VLOOKUP($B55, 'part 06'!$D:$J, 5, 0)-VLOOKUP($B55, 'part 06'!$D:$J, 6, 0)</f>
        <v>#N/A</v>
      </c>
      <c r="U55" s="33" t="e">
        <f ca="1">IF(VLOOKUP($B55, 'part 07'!$D:$K, 8, 0) &lt;&gt; TODAY(),"должник","сдал")</f>
        <v>#N/A</v>
      </c>
      <c r="V55" s="33" t="e">
        <f>VLOOKUP($B55, 'part 07'!$D:$J, 4, 0)-VLOOKUP($B55, 'part 07'!$D:$J, 5, 0)-VLOOKUP($B55, 'part 07'!$D:$J, 6, 0)</f>
        <v>#N/A</v>
      </c>
      <c r="W55" s="33" t="e">
        <f ca="1">IF(VLOOKUP($B55, 'part 08'!$D:$K, 8, 0) &lt;&gt; TODAY(),"должник","сдал")</f>
        <v>#N/A</v>
      </c>
      <c r="X55" s="33" t="e">
        <f>VLOOKUP($B55, 'part 08'!$D:$J, 4, 0)-VLOOKUP($B55, 'part 08'!$D:$J, 5, 0)-VLOOKUP($B55, 'part 08'!$D:$J, 6, 0)</f>
        <v>#N/A</v>
      </c>
      <c r="Y55" s="33" t="e">
        <f ca="1">IF(VLOOKUP($B55, 'part 09'!$D:$K, 8, 0) &lt;&gt; TODAY(),"должник","сдал")</f>
        <v>#N/A</v>
      </c>
      <c r="Z55" s="33" t="e">
        <f>VLOOKUP($B55, 'part 09'!$D:$J, 4, 0)-VLOOKUP($B55, 'part 09'!$D:$J, 5, 0)-VLOOKUP($B55, 'part 09'!$D:$J, 6, 0)</f>
        <v>#N/A</v>
      </c>
      <c r="AA55" s="33" t="e">
        <f ca="1">IF(VLOOKUP($B55, 'part 10'!$D:$K, 8, 0) &lt;&gt; TODAY(),"должник","сдал")</f>
        <v>#N/A</v>
      </c>
      <c r="AB55" s="33" t="e">
        <f>VLOOKUP($B55, 'part 10'!$D:$J, 4, 0)-VLOOKUP($B55, 'part 10'!$D:$J, 5, 0)-VLOOKUP($B55, 'part 10'!$D:$J, 6, 0)</f>
        <v>#N/A</v>
      </c>
    </row>
    <row r="56" spans="1:28" ht="15">
      <c r="A56" s="13">
        <v>54</v>
      </c>
      <c r="B56" s="28" t="s">
        <v>33</v>
      </c>
      <c r="C56" s="35" t="e">
        <f ca="1">IF(VLOOKUP($B56, 'part 01'!$D:$K, 8, 0) &lt;&gt; TODAY(),"должник","сдал")</f>
        <v>#N/A</v>
      </c>
      <c r="D56" s="40" t="e">
        <f ca="1">IF(VLOOKUP($B56, 'part 01'!$D:$K, 8, 0) &lt;&gt; TODAY(),VLOOKUP($B56, 'part 01'!$D:$K, 8, 0),"")</f>
        <v>#N/A</v>
      </c>
      <c r="E56" s="35" t="e">
        <f>VLOOKUP($B56, 'part 01'!$D:$J, 4, 0)-VLOOKUP($B56, 'part 01'!$D:$J, 5, 0)-VLOOKUP($B56, 'part 01'!$D:$J, 6, 0)</f>
        <v>#N/A</v>
      </c>
      <c r="F56" s="35" t="e">
        <f ca="1">IF(VLOOKUP($B56, 'part 02'!$D:$K, 8, 0) &lt;&gt; TODAY(),"должник","сдал")</f>
        <v>#N/A</v>
      </c>
      <c r="G56" s="40" t="e">
        <f ca="1">IF(VLOOKUP($B56, 'part 02'!$D:$K, 8, 0) &lt;&gt; TODAY(),VLOOKUP($B56, 'part 02'!$D:$K, 8, 0),"")</f>
        <v>#N/A</v>
      </c>
      <c r="H56" s="35" t="e">
        <f>VLOOKUP($B56, 'part 02'!$D:$J, 4, 0)-VLOOKUP($B56, 'part 02'!$D:$J, 5, 0)-VLOOKUP($B56, 'part 02'!$D:$J, 6, 0)</f>
        <v>#N/A</v>
      </c>
      <c r="I56" s="35" t="e">
        <f ca="1">IF(VLOOKUP($B56, 'part 03'!$D:$K, 8, 0) &lt;&gt; TODAY(),"должник","сдал")</f>
        <v>#N/A</v>
      </c>
      <c r="J56" s="40" t="e">
        <f ca="1">IF(VLOOKUP($B56, 'part 03'!$D:$K, 8, 0) &lt;&gt; TODAY(),VLOOKUP($B56, 'part 03'!$D:$K, 8, 0),"")</f>
        <v>#N/A</v>
      </c>
      <c r="K56" s="35" t="e">
        <f>VLOOKUP($B56, 'part 03'!$D:$J, 4, 0)-VLOOKUP($B56, 'part 03'!$D:$J, 5, 0)-VLOOKUP($B56, 'part 03'!$D:$J, 6, 0)</f>
        <v>#N/A</v>
      </c>
      <c r="L56" s="35" t="e">
        <f ca="1">IF(VLOOKUP($B56, 'part 04'!$D:$K, 8, 0) &lt;&gt; TODAY(),"должник","сдал")</f>
        <v>#N/A</v>
      </c>
      <c r="M56" s="40" t="e">
        <f ca="1">IF(VLOOKUP($B56, 'part 04'!$D:$K, 8, 0) &lt;&gt; TODAY(),VLOOKUP($B56, 'part 04'!$D:$K, 8, 0),"")</f>
        <v>#N/A</v>
      </c>
      <c r="N56" s="35" t="e">
        <f>VLOOKUP($B56, 'part 04'!$D:$J, 4, 0)-VLOOKUP($B56, 'part 04'!$D:$J, 5, 0)-VLOOKUP($B56, 'part 04'!$D:$J, 6, 0)</f>
        <v>#N/A</v>
      </c>
      <c r="O56" s="35" t="e">
        <f ca="1">IF(VLOOKUP($B56, 'part 05'!$D:$K, 8, 0) &lt;&gt; TODAY(),"должник","сдал")</f>
        <v>#N/A</v>
      </c>
      <c r="P56" s="40" t="e">
        <f ca="1">IF(VLOOKUP($B56, 'part 05'!$D:$K, 8, 0) &lt;&gt; TODAY(),VLOOKUP($B56, 'part 05'!$D:$K, 8, 0),"")</f>
        <v>#N/A</v>
      </c>
      <c r="Q56" s="35" t="e">
        <f>VLOOKUP($B56, 'part 05'!$D:$J, 4, 0)-VLOOKUP($B56, 'part 05'!$D:$J, 5, 0)-VLOOKUP($B56, 'part 05'!$D:$J, 6, 0)</f>
        <v>#N/A</v>
      </c>
      <c r="R56" s="35" t="e">
        <f ca="1">IF(VLOOKUP($B56, 'part 06'!$D:$K, 8, 0) &lt;&gt; TODAY(),"должник","сдал")</f>
        <v>#N/A</v>
      </c>
      <c r="S56" s="40" t="e">
        <f ca="1">IF(VLOOKUP($B56, 'part 06'!$D:$K, 8, 0) &lt;&gt; TODAY(),VLOOKUP($B56, 'part 06'!$D:$K, 8, 0),"")</f>
        <v>#N/A</v>
      </c>
      <c r="T56" s="35" t="e">
        <f>VLOOKUP($B56, 'part 06'!$D:$J, 4, 0)-VLOOKUP($B56, 'part 06'!$D:$J, 5, 0)-VLOOKUP($B56, 'part 06'!$D:$J, 6, 0)</f>
        <v>#N/A</v>
      </c>
      <c r="U56" s="33" t="e">
        <f ca="1">IF(VLOOKUP($B56, 'part 07'!$D:$K, 8, 0) &lt;&gt; TODAY(),"должник","сдал")</f>
        <v>#N/A</v>
      </c>
      <c r="V56" s="33" t="e">
        <f>VLOOKUP($B56, 'part 07'!$D:$J, 4, 0)-VLOOKUP($B56, 'part 07'!$D:$J, 5, 0)-VLOOKUP($B56, 'part 07'!$D:$J, 6, 0)</f>
        <v>#N/A</v>
      </c>
      <c r="W56" s="33" t="e">
        <f ca="1">IF(VLOOKUP($B56, 'part 08'!$D:$K, 8, 0) &lt;&gt; TODAY(),"должник","сдал")</f>
        <v>#N/A</v>
      </c>
      <c r="X56" s="33" t="e">
        <f>VLOOKUP($B56, 'part 08'!$D:$J, 4, 0)-VLOOKUP($B56, 'part 08'!$D:$J, 5, 0)-VLOOKUP($B56, 'part 08'!$D:$J, 6, 0)</f>
        <v>#N/A</v>
      </c>
      <c r="Y56" s="33" t="e">
        <f ca="1">IF(VLOOKUP($B56, 'part 09'!$D:$K, 8, 0) &lt;&gt; TODAY(),"должник","сдал")</f>
        <v>#N/A</v>
      </c>
      <c r="Z56" s="33" t="e">
        <f>VLOOKUP($B56, 'part 09'!$D:$J, 4, 0)-VLOOKUP($B56, 'part 09'!$D:$J, 5, 0)-VLOOKUP($B56, 'part 09'!$D:$J, 6, 0)</f>
        <v>#N/A</v>
      </c>
      <c r="AA56" s="33" t="e">
        <f ca="1">IF(VLOOKUP($B56, 'part 10'!$D:$K, 8, 0) &lt;&gt; TODAY(),"должник","сдал")</f>
        <v>#N/A</v>
      </c>
      <c r="AB56" s="33" t="e">
        <f>VLOOKUP($B56, 'part 10'!$D:$J, 4, 0)-VLOOKUP($B56, 'part 10'!$D:$J, 5, 0)-VLOOKUP($B56, 'part 10'!$D:$J, 6, 0)</f>
        <v>#N/A</v>
      </c>
    </row>
    <row r="57" spans="1:28" ht="15">
      <c r="A57" s="13">
        <v>55</v>
      </c>
      <c r="B57" s="28" t="s">
        <v>39</v>
      </c>
      <c r="C57" s="35" t="e">
        <f ca="1">IF(VLOOKUP($B57, 'part 01'!$D:$K, 8, 0) &lt;&gt; TODAY(),"должник","сдал")</f>
        <v>#N/A</v>
      </c>
      <c r="D57" s="40" t="e">
        <f ca="1">IF(VLOOKUP($B57, 'part 01'!$D:$K, 8, 0) &lt;&gt; TODAY(),VLOOKUP($B57, 'part 01'!$D:$K, 8, 0),"")</f>
        <v>#N/A</v>
      </c>
      <c r="E57" s="35" t="e">
        <f>VLOOKUP($B57, 'part 01'!$D:$J, 4, 0)-VLOOKUP($B57, 'part 01'!$D:$J, 5, 0)-VLOOKUP($B57, 'part 01'!$D:$J, 6, 0)</f>
        <v>#N/A</v>
      </c>
      <c r="F57" s="35" t="e">
        <f ca="1">IF(VLOOKUP($B57, 'part 02'!$D:$K, 8, 0) &lt;&gt; TODAY(),"должник","сдал")</f>
        <v>#N/A</v>
      </c>
      <c r="G57" s="40" t="e">
        <f ca="1">IF(VLOOKUP($B57, 'part 02'!$D:$K, 8, 0) &lt;&gt; TODAY(),VLOOKUP($B57, 'part 02'!$D:$K, 8, 0),"")</f>
        <v>#N/A</v>
      </c>
      <c r="H57" s="35" t="e">
        <f>VLOOKUP($B57, 'part 02'!$D:$J, 4, 0)-VLOOKUP($B57, 'part 02'!$D:$J, 5, 0)-VLOOKUP($B57, 'part 02'!$D:$J, 6, 0)</f>
        <v>#N/A</v>
      </c>
      <c r="I57" s="35" t="e">
        <f ca="1">IF(VLOOKUP($B57, 'part 03'!$D:$K, 8, 0) &lt;&gt; TODAY(),"должник","сдал")</f>
        <v>#N/A</v>
      </c>
      <c r="J57" s="40" t="e">
        <f ca="1">IF(VLOOKUP($B57, 'part 03'!$D:$K, 8, 0) &lt;&gt; TODAY(),VLOOKUP($B57, 'part 03'!$D:$K, 8, 0),"")</f>
        <v>#N/A</v>
      </c>
      <c r="K57" s="35" t="e">
        <f>VLOOKUP($B57, 'part 03'!$D:$J, 4, 0)-VLOOKUP($B57, 'part 03'!$D:$J, 5, 0)-VLOOKUP($B57, 'part 03'!$D:$J, 6, 0)</f>
        <v>#N/A</v>
      </c>
      <c r="L57" s="35" t="e">
        <f ca="1">IF(VLOOKUP($B57, 'part 04'!$D:$K, 8, 0) &lt;&gt; TODAY(),"должник","сдал")</f>
        <v>#N/A</v>
      </c>
      <c r="M57" s="40" t="e">
        <f ca="1">IF(VLOOKUP($B57, 'part 04'!$D:$K, 8, 0) &lt;&gt; TODAY(),VLOOKUP($B57, 'part 04'!$D:$K, 8, 0),"")</f>
        <v>#N/A</v>
      </c>
      <c r="N57" s="35" t="e">
        <f>VLOOKUP($B57, 'part 04'!$D:$J, 4, 0)-VLOOKUP($B57, 'part 04'!$D:$J, 5, 0)-VLOOKUP($B57, 'part 04'!$D:$J, 6, 0)</f>
        <v>#N/A</v>
      </c>
      <c r="O57" s="35" t="e">
        <f ca="1">IF(VLOOKUP($B57, 'part 05'!$D:$K, 8, 0) &lt;&gt; TODAY(),"должник","сдал")</f>
        <v>#N/A</v>
      </c>
      <c r="P57" s="40" t="e">
        <f ca="1">IF(VLOOKUP($B57, 'part 05'!$D:$K, 8, 0) &lt;&gt; TODAY(),VLOOKUP($B57, 'part 05'!$D:$K, 8, 0),"")</f>
        <v>#N/A</v>
      </c>
      <c r="Q57" s="35" t="e">
        <f>VLOOKUP($B57, 'part 05'!$D:$J, 4, 0)-VLOOKUP($B57, 'part 05'!$D:$J, 5, 0)-VLOOKUP($B57, 'part 05'!$D:$J, 6, 0)</f>
        <v>#N/A</v>
      </c>
      <c r="R57" s="35" t="e">
        <f ca="1">IF(VLOOKUP($B57, 'part 06'!$D:$K, 8, 0) &lt;&gt; TODAY(),"должник","сдал")</f>
        <v>#N/A</v>
      </c>
      <c r="S57" s="40" t="e">
        <f ca="1">IF(VLOOKUP($B57, 'part 06'!$D:$K, 8, 0) &lt;&gt; TODAY(),VLOOKUP($B57, 'part 06'!$D:$K, 8, 0),"")</f>
        <v>#N/A</v>
      </c>
      <c r="T57" s="35" t="e">
        <f>VLOOKUP($B57, 'part 06'!$D:$J, 4, 0)-VLOOKUP($B57, 'part 06'!$D:$J, 5, 0)-VLOOKUP($B57, 'part 06'!$D:$J, 6, 0)</f>
        <v>#N/A</v>
      </c>
      <c r="U57" s="33" t="e">
        <f ca="1">IF(VLOOKUP($B57, 'part 07'!$D:$K, 8, 0) &lt;&gt; TODAY(),"должник","сдал")</f>
        <v>#N/A</v>
      </c>
      <c r="V57" s="33" t="e">
        <f>VLOOKUP($B57, 'part 07'!$D:$J, 4, 0)-VLOOKUP($B57, 'part 07'!$D:$J, 5, 0)-VLOOKUP($B57, 'part 07'!$D:$J, 6, 0)</f>
        <v>#N/A</v>
      </c>
      <c r="W57" s="33" t="e">
        <f ca="1">IF(VLOOKUP($B57, 'part 08'!$D:$K, 8, 0) &lt;&gt; TODAY(),"должник","сдал")</f>
        <v>#N/A</v>
      </c>
      <c r="X57" s="33" t="e">
        <f>VLOOKUP($B57, 'part 08'!$D:$J, 4, 0)-VLOOKUP($B57, 'part 08'!$D:$J, 5, 0)-VLOOKUP($B57, 'part 08'!$D:$J, 6, 0)</f>
        <v>#N/A</v>
      </c>
      <c r="Y57" s="33" t="e">
        <f ca="1">IF(VLOOKUP($B57, 'part 09'!$D:$K, 8, 0) &lt;&gt; TODAY(),"должник","сдал")</f>
        <v>#N/A</v>
      </c>
      <c r="Z57" s="33" t="e">
        <f>VLOOKUP($B57, 'part 09'!$D:$J, 4, 0)-VLOOKUP($B57, 'part 09'!$D:$J, 5, 0)-VLOOKUP($B57, 'part 09'!$D:$J, 6, 0)</f>
        <v>#N/A</v>
      </c>
      <c r="AA57" s="33" t="e">
        <f ca="1">IF(VLOOKUP($B57, 'part 10'!$D:$K, 8, 0) &lt;&gt; TODAY(),"должник","сдал")</f>
        <v>#N/A</v>
      </c>
      <c r="AB57" s="33" t="e">
        <f>VLOOKUP($B57, 'part 10'!$D:$J, 4, 0)-VLOOKUP($B57, 'part 10'!$D:$J, 5, 0)-VLOOKUP($B57, 'part 10'!$D:$J, 6, 0)</f>
        <v>#N/A</v>
      </c>
    </row>
    <row r="58" spans="1:28" ht="15">
      <c r="A58" s="13">
        <v>56</v>
      </c>
      <c r="B58" s="28" t="s">
        <v>43</v>
      </c>
      <c r="C58" s="35" t="e">
        <f ca="1">IF(VLOOKUP($B58, 'part 01'!$D:$K, 8, 0) &lt;&gt; TODAY(),"должник","сдал")</f>
        <v>#N/A</v>
      </c>
      <c r="D58" s="40" t="e">
        <f ca="1">IF(VLOOKUP($B58, 'part 01'!$D:$K, 8, 0) &lt;&gt; TODAY(),VLOOKUP($B58, 'part 01'!$D:$K, 8, 0),"")</f>
        <v>#N/A</v>
      </c>
      <c r="E58" s="35" t="e">
        <f>VLOOKUP($B58, 'part 01'!$D:$J, 4, 0)-VLOOKUP($B58, 'part 01'!$D:$J, 5, 0)-VLOOKUP($B58, 'part 01'!$D:$J, 6, 0)</f>
        <v>#N/A</v>
      </c>
      <c r="F58" s="35" t="e">
        <f ca="1">IF(VLOOKUP($B58, 'part 02'!$D:$K, 8, 0) &lt;&gt; TODAY(),"должник","сдал")</f>
        <v>#N/A</v>
      </c>
      <c r="G58" s="40" t="e">
        <f ca="1">IF(VLOOKUP($B58, 'part 02'!$D:$K, 8, 0) &lt;&gt; TODAY(),VLOOKUP($B58, 'part 02'!$D:$K, 8, 0),"")</f>
        <v>#N/A</v>
      </c>
      <c r="H58" s="35" t="e">
        <f>VLOOKUP($B58, 'part 02'!$D:$J, 4, 0)-VLOOKUP($B58, 'part 02'!$D:$J, 5, 0)-VLOOKUP($B58, 'part 02'!$D:$J, 6, 0)</f>
        <v>#N/A</v>
      </c>
      <c r="I58" s="35" t="e">
        <f ca="1">IF(VLOOKUP($B58, 'part 03'!$D:$K, 8, 0) &lt;&gt; TODAY(),"должник","сдал")</f>
        <v>#N/A</v>
      </c>
      <c r="J58" s="40" t="e">
        <f ca="1">IF(VLOOKUP($B58, 'part 03'!$D:$K, 8, 0) &lt;&gt; TODAY(),VLOOKUP($B58, 'part 03'!$D:$K, 8, 0),"")</f>
        <v>#N/A</v>
      </c>
      <c r="K58" s="35" t="e">
        <f>VLOOKUP($B58, 'part 03'!$D:$J, 4, 0)-VLOOKUP($B58, 'part 03'!$D:$J, 5, 0)-VLOOKUP($B58, 'part 03'!$D:$J, 6, 0)</f>
        <v>#N/A</v>
      </c>
      <c r="L58" s="35" t="e">
        <f ca="1">IF(VLOOKUP($B58, 'part 04'!$D:$K, 8, 0) &lt;&gt; TODAY(),"должник","сдал")</f>
        <v>#N/A</v>
      </c>
      <c r="M58" s="40" t="e">
        <f ca="1">IF(VLOOKUP($B58, 'part 04'!$D:$K, 8, 0) &lt;&gt; TODAY(),VLOOKUP($B58, 'part 04'!$D:$K, 8, 0),"")</f>
        <v>#N/A</v>
      </c>
      <c r="N58" s="35" t="e">
        <f>VLOOKUP($B58, 'part 04'!$D:$J, 4, 0)-VLOOKUP($B58, 'part 04'!$D:$J, 5, 0)-VLOOKUP($B58, 'part 04'!$D:$J, 6, 0)</f>
        <v>#N/A</v>
      </c>
      <c r="O58" s="35" t="e">
        <f ca="1">IF(VLOOKUP($B58, 'part 05'!$D:$K, 8, 0) &lt;&gt; TODAY(),"должник","сдал")</f>
        <v>#N/A</v>
      </c>
      <c r="P58" s="40" t="e">
        <f ca="1">IF(VLOOKUP($B58, 'part 05'!$D:$K, 8, 0) &lt;&gt; TODAY(),VLOOKUP($B58, 'part 05'!$D:$K, 8, 0),"")</f>
        <v>#N/A</v>
      </c>
      <c r="Q58" s="35" t="e">
        <f>VLOOKUP($B58, 'part 05'!$D:$J, 4, 0)-VLOOKUP($B58, 'part 05'!$D:$J, 5, 0)-VLOOKUP($B58, 'part 05'!$D:$J, 6, 0)</f>
        <v>#N/A</v>
      </c>
      <c r="R58" s="35" t="e">
        <f ca="1">IF(VLOOKUP($B58, 'part 06'!$D:$K, 8, 0) &lt;&gt; TODAY(),"должник","сдал")</f>
        <v>#N/A</v>
      </c>
      <c r="S58" s="40" t="e">
        <f ca="1">IF(VLOOKUP($B58, 'part 06'!$D:$K, 8, 0) &lt;&gt; TODAY(),VLOOKUP($B58, 'part 06'!$D:$K, 8, 0),"")</f>
        <v>#N/A</v>
      </c>
      <c r="T58" s="35" t="e">
        <f>VLOOKUP($B58, 'part 06'!$D:$J, 4, 0)-VLOOKUP($B58, 'part 06'!$D:$J, 5, 0)-VLOOKUP($B58, 'part 06'!$D:$J, 6, 0)</f>
        <v>#N/A</v>
      </c>
      <c r="U58" s="33" t="e">
        <f ca="1">IF(VLOOKUP($B58, 'part 07'!$D:$K, 8, 0) &lt;&gt; TODAY(),"должник","сдал")</f>
        <v>#N/A</v>
      </c>
      <c r="V58" s="33" t="e">
        <f>VLOOKUP($B58, 'part 07'!$D:$J, 4, 0)-VLOOKUP($B58, 'part 07'!$D:$J, 5, 0)-VLOOKUP($B58, 'part 07'!$D:$J, 6, 0)</f>
        <v>#N/A</v>
      </c>
      <c r="W58" s="33" t="e">
        <f ca="1">IF(VLOOKUP($B58, 'part 08'!$D:$K, 8, 0) &lt;&gt; TODAY(),"должник","сдал")</f>
        <v>#N/A</v>
      </c>
      <c r="X58" s="33" t="e">
        <f>VLOOKUP($B58, 'part 08'!$D:$J, 4, 0)-VLOOKUP($B58, 'part 08'!$D:$J, 5, 0)-VLOOKUP($B58, 'part 08'!$D:$J, 6, 0)</f>
        <v>#N/A</v>
      </c>
      <c r="Y58" s="33" t="e">
        <f ca="1">IF(VLOOKUP($B58, 'part 09'!$D:$K, 8, 0) &lt;&gt; TODAY(),"должник","сдал")</f>
        <v>#N/A</v>
      </c>
      <c r="Z58" s="33" t="e">
        <f>VLOOKUP($B58, 'part 09'!$D:$J, 4, 0)-VLOOKUP($B58, 'part 09'!$D:$J, 5, 0)-VLOOKUP($B58, 'part 09'!$D:$J, 6, 0)</f>
        <v>#N/A</v>
      </c>
      <c r="AA58" s="33" t="e">
        <f ca="1">IF(VLOOKUP($B58, 'part 10'!$D:$K, 8, 0) &lt;&gt; TODAY(),"должник","сдал")</f>
        <v>#N/A</v>
      </c>
      <c r="AB58" s="33" t="e">
        <f>VLOOKUP($B58, 'part 10'!$D:$J, 4, 0)-VLOOKUP($B58, 'part 10'!$D:$J, 5, 0)-VLOOKUP($B58, 'part 10'!$D:$J, 6, 0)</f>
        <v>#N/A</v>
      </c>
    </row>
    <row r="59" spans="1:28" ht="15">
      <c r="A59" s="13">
        <v>57</v>
      </c>
      <c r="B59" s="28" t="s">
        <v>29</v>
      </c>
      <c r="C59" s="35" t="e">
        <f ca="1">IF(VLOOKUP($B59, 'part 01'!$D:$K, 8, 0) &lt;&gt; TODAY(),"должник","сдал")</f>
        <v>#N/A</v>
      </c>
      <c r="D59" s="40" t="e">
        <f ca="1">IF(VLOOKUP($B59, 'part 01'!$D:$K, 8, 0) &lt;&gt; TODAY(),VLOOKUP($B59, 'part 01'!$D:$K, 8, 0),"")</f>
        <v>#N/A</v>
      </c>
      <c r="E59" s="35" t="e">
        <f>VLOOKUP($B59, 'part 01'!$D:$J, 4, 0)-VLOOKUP($B59, 'part 01'!$D:$J, 5, 0)-VLOOKUP($B59, 'part 01'!$D:$J, 6, 0)</f>
        <v>#N/A</v>
      </c>
      <c r="F59" s="35" t="e">
        <f ca="1">IF(VLOOKUP($B59, 'part 02'!$D:$K, 8, 0) &lt;&gt; TODAY(),"должник","сдал")</f>
        <v>#N/A</v>
      </c>
      <c r="G59" s="40" t="e">
        <f ca="1">IF(VLOOKUP($B59, 'part 02'!$D:$K, 8, 0) &lt;&gt; TODAY(),VLOOKUP($B59, 'part 02'!$D:$K, 8, 0),"")</f>
        <v>#N/A</v>
      </c>
      <c r="H59" s="35" t="e">
        <f>VLOOKUP($B59, 'part 02'!$D:$J, 4, 0)-VLOOKUP($B59, 'part 02'!$D:$J, 5, 0)-VLOOKUP($B59, 'part 02'!$D:$J, 6, 0)</f>
        <v>#N/A</v>
      </c>
      <c r="I59" s="35" t="e">
        <f ca="1">IF(VLOOKUP($B59, 'part 03'!$D:$K, 8, 0) &lt;&gt; TODAY(),"должник","сдал")</f>
        <v>#N/A</v>
      </c>
      <c r="J59" s="40" t="e">
        <f ca="1">IF(VLOOKUP($B59, 'part 03'!$D:$K, 8, 0) &lt;&gt; TODAY(),VLOOKUP($B59, 'part 03'!$D:$K, 8, 0),"")</f>
        <v>#N/A</v>
      </c>
      <c r="K59" s="35" t="e">
        <f>VLOOKUP($B59, 'part 03'!$D:$J, 4, 0)-VLOOKUP($B59, 'part 03'!$D:$J, 5, 0)-VLOOKUP($B59, 'part 03'!$D:$J, 6, 0)</f>
        <v>#N/A</v>
      </c>
      <c r="L59" s="35" t="e">
        <f ca="1">IF(VLOOKUP($B59, 'part 04'!$D:$K, 8, 0) &lt;&gt; TODAY(),"должник","сдал")</f>
        <v>#N/A</v>
      </c>
      <c r="M59" s="40" t="e">
        <f ca="1">IF(VLOOKUP($B59, 'part 04'!$D:$K, 8, 0) &lt;&gt; TODAY(),VLOOKUP($B59, 'part 04'!$D:$K, 8, 0),"")</f>
        <v>#N/A</v>
      </c>
      <c r="N59" s="35" t="e">
        <f>VLOOKUP($B59, 'part 04'!$D:$J, 4, 0)-VLOOKUP($B59, 'part 04'!$D:$J, 5, 0)-VLOOKUP($B59, 'part 04'!$D:$J, 6, 0)</f>
        <v>#N/A</v>
      </c>
      <c r="O59" s="35" t="e">
        <f ca="1">IF(VLOOKUP($B59, 'part 05'!$D:$K, 8, 0) &lt;&gt; TODAY(),"должник","сдал")</f>
        <v>#N/A</v>
      </c>
      <c r="P59" s="40" t="e">
        <f ca="1">IF(VLOOKUP($B59, 'part 05'!$D:$K, 8, 0) &lt;&gt; TODAY(),VLOOKUP($B59, 'part 05'!$D:$K, 8, 0),"")</f>
        <v>#N/A</v>
      </c>
      <c r="Q59" s="35" t="e">
        <f>VLOOKUP($B59, 'part 05'!$D:$J, 4, 0)-VLOOKUP($B59, 'part 05'!$D:$J, 5, 0)-VLOOKUP($B59, 'part 05'!$D:$J, 6, 0)</f>
        <v>#N/A</v>
      </c>
      <c r="R59" s="35" t="e">
        <f ca="1">IF(VLOOKUP($B59, 'part 06'!$D:$K, 8, 0) &lt;&gt; TODAY(),"должник","сдал")</f>
        <v>#N/A</v>
      </c>
      <c r="S59" s="40" t="e">
        <f ca="1">IF(VLOOKUP($B59, 'part 06'!$D:$K, 8, 0) &lt;&gt; TODAY(),VLOOKUP($B59, 'part 06'!$D:$K, 8, 0),"")</f>
        <v>#N/A</v>
      </c>
      <c r="T59" s="35" t="e">
        <f>VLOOKUP($B59, 'part 06'!$D:$J, 4, 0)-VLOOKUP($B59, 'part 06'!$D:$J, 5, 0)-VLOOKUP($B59, 'part 06'!$D:$J, 6, 0)</f>
        <v>#N/A</v>
      </c>
      <c r="U59" s="33" t="e">
        <f ca="1">IF(VLOOKUP($B59, 'part 07'!$D:$K, 8, 0) &lt;&gt; TODAY(),"должник","сдал")</f>
        <v>#N/A</v>
      </c>
      <c r="V59" s="33" t="e">
        <f>VLOOKUP($B59, 'part 07'!$D:$J, 4, 0)-VLOOKUP($B59, 'part 07'!$D:$J, 5, 0)-VLOOKUP($B59, 'part 07'!$D:$J, 6, 0)</f>
        <v>#N/A</v>
      </c>
      <c r="W59" s="33" t="e">
        <f ca="1">IF(VLOOKUP($B59, 'part 08'!$D:$K, 8, 0) &lt;&gt; TODAY(),"должник","сдал")</f>
        <v>#N/A</v>
      </c>
      <c r="X59" s="33" t="e">
        <f>VLOOKUP($B59, 'part 08'!$D:$J, 4, 0)-VLOOKUP($B59, 'part 08'!$D:$J, 5, 0)-VLOOKUP($B59, 'part 08'!$D:$J, 6, 0)</f>
        <v>#N/A</v>
      </c>
      <c r="Y59" s="33" t="e">
        <f ca="1">IF(VLOOKUP($B59, 'part 09'!$D:$K, 8, 0) &lt;&gt; TODAY(),"должник","сдал")</f>
        <v>#N/A</v>
      </c>
      <c r="Z59" s="33" t="e">
        <f>VLOOKUP($B59, 'part 09'!$D:$J, 4, 0)-VLOOKUP($B59, 'part 09'!$D:$J, 5, 0)-VLOOKUP($B59, 'part 09'!$D:$J, 6, 0)</f>
        <v>#N/A</v>
      </c>
      <c r="AA59" s="33" t="e">
        <f ca="1">IF(VLOOKUP($B59, 'part 10'!$D:$K, 8, 0) &lt;&gt; TODAY(),"должник","сдал")</f>
        <v>#N/A</v>
      </c>
      <c r="AB59" s="33" t="e">
        <f>VLOOKUP($B59, 'part 10'!$D:$J, 4, 0)-VLOOKUP($B59, 'part 10'!$D:$J, 5, 0)-VLOOKUP($B59, 'part 10'!$D:$J, 6, 0)</f>
        <v>#N/A</v>
      </c>
    </row>
    <row r="60" spans="1:28" ht="15">
      <c r="A60" s="13">
        <v>58</v>
      </c>
      <c r="B60" s="28" t="s">
        <v>30</v>
      </c>
      <c r="C60" s="35" t="e">
        <f ca="1">IF(VLOOKUP($B60, 'part 01'!$D:$K, 8, 0) &lt;&gt; TODAY(),"должник","сдал")</f>
        <v>#N/A</v>
      </c>
      <c r="D60" s="40" t="e">
        <f ca="1">IF(VLOOKUP($B60, 'part 01'!$D:$K, 8, 0) &lt;&gt; TODAY(),VLOOKUP($B60, 'part 01'!$D:$K, 8, 0),"")</f>
        <v>#N/A</v>
      </c>
      <c r="E60" s="35" t="e">
        <f>VLOOKUP($B60, 'part 01'!$D:$J, 4, 0)-VLOOKUP($B60, 'part 01'!$D:$J, 5, 0)-VLOOKUP($B60, 'part 01'!$D:$J, 6, 0)</f>
        <v>#N/A</v>
      </c>
      <c r="F60" s="34" t="s">
        <v>169</v>
      </c>
      <c r="G60" s="42" t="s">
        <v>169</v>
      </c>
      <c r="H60" s="34" t="s">
        <v>169</v>
      </c>
      <c r="I60" s="34" t="s">
        <v>169</v>
      </c>
      <c r="J60" s="42" t="s">
        <v>169</v>
      </c>
      <c r="K60" s="34" t="s">
        <v>169</v>
      </c>
      <c r="L60" s="34" t="s">
        <v>169</v>
      </c>
      <c r="M60" s="42" t="s">
        <v>169</v>
      </c>
      <c r="N60" s="34" t="s">
        <v>169</v>
      </c>
      <c r="O60" s="35" t="e">
        <f ca="1">IF(VLOOKUP($B60, 'part 05'!$D:$K, 8, 0) &lt;&gt; TODAY(),"должник","сдал")</f>
        <v>#N/A</v>
      </c>
      <c r="P60" s="40" t="e">
        <f ca="1">IF(VLOOKUP($B60, 'part 05'!$D:$K, 8, 0) &lt;&gt; TODAY(),VLOOKUP($B60, 'part 05'!$D:$K, 8, 0),"")</f>
        <v>#N/A</v>
      </c>
      <c r="Q60" s="35" t="e">
        <f>VLOOKUP($B60, 'part 05'!$D:$J, 4, 0)-VLOOKUP($B60, 'part 05'!$D:$J, 5, 0)-VLOOKUP($B60, 'part 05'!$D:$J, 6, 0)</f>
        <v>#N/A</v>
      </c>
      <c r="R60" s="35" t="e">
        <f ca="1">IF(VLOOKUP($B60, 'part 06'!$D:$K, 8, 0) &lt;&gt; TODAY(),"должник","сдал")</f>
        <v>#N/A</v>
      </c>
      <c r="S60" s="40" t="e">
        <f ca="1">IF(VLOOKUP($B60, 'part 06'!$D:$K, 8, 0) &lt;&gt; TODAY(),VLOOKUP($B60, 'part 06'!$D:$K, 8, 0),"")</f>
        <v>#N/A</v>
      </c>
      <c r="T60" s="35" t="e">
        <f>VLOOKUP($B60, 'part 06'!$D:$J, 4, 0)-VLOOKUP($B60, 'part 06'!$D:$J, 5, 0)-VLOOKUP($B60, 'part 06'!$D:$J, 6, 0)</f>
        <v>#N/A</v>
      </c>
      <c r="U60" s="34" t="s">
        <v>169</v>
      </c>
      <c r="V60" s="34" t="s">
        <v>169</v>
      </c>
      <c r="W60" s="34" t="s">
        <v>169</v>
      </c>
      <c r="X60" s="34" t="s">
        <v>169</v>
      </c>
      <c r="Y60" s="34" t="s">
        <v>169</v>
      </c>
      <c r="Z60" s="34" t="s">
        <v>169</v>
      </c>
      <c r="AA60" s="34" t="s">
        <v>169</v>
      </c>
      <c r="AB60" s="34" t="s">
        <v>169</v>
      </c>
    </row>
    <row r="61" spans="1:28" ht="15">
      <c r="A61" s="13">
        <v>59</v>
      </c>
      <c r="B61" s="28" t="s">
        <v>31</v>
      </c>
      <c r="C61" s="35" t="e">
        <f ca="1">IF(VLOOKUP($B61, 'part 01'!$D:$K, 8, 0) &lt;&gt; TODAY(),"должник","сдал")</f>
        <v>#N/A</v>
      </c>
      <c r="D61" s="40" t="e">
        <f ca="1">IF(VLOOKUP($B61, 'part 01'!$D:$K, 8, 0) &lt;&gt; TODAY(),VLOOKUP($B61, 'part 01'!$D:$K, 8, 0),"")</f>
        <v>#N/A</v>
      </c>
      <c r="E61" s="35" t="e">
        <f>VLOOKUP($B61, 'part 01'!$D:$J, 4, 0)-VLOOKUP($B61, 'part 01'!$D:$J, 5, 0)-VLOOKUP($B61, 'part 01'!$D:$J, 6, 0)</f>
        <v>#N/A</v>
      </c>
      <c r="F61" s="35" t="e">
        <f ca="1">IF(VLOOKUP($B61, 'part 02'!$D:$K, 8, 0) &lt;&gt; TODAY(),"должник","сдал")</f>
        <v>#N/A</v>
      </c>
      <c r="G61" s="40" t="e">
        <f ca="1">IF(VLOOKUP($B61, 'part 02'!$D:$K, 8, 0) &lt;&gt; TODAY(),VLOOKUP($B61, 'part 02'!$D:$K, 8, 0),"")</f>
        <v>#N/A</v>
      </c>
      <c r="H61" s="35" t="e">
        <f>VLOOKUP($B61, 'part 02'!$D:$J, 4, 0)-VLOOKUP($B61, 'part 02'!$D:$J, 5, 0)-VLOOKUP($B61, 'part 02'!$D:$J, 6, 0)</f>
        <v>#N/A</v>
      </c>
      <c r="I61" s="35" t="e">
        <f ca="1">IF(VLOOKUP($B61, 'part 03'!$D:$K, 8, 0) &lt;&gt; TODAY(),"должник","сдал")</f>
        <v>#N/A</v>
      </c>
      <c r="J61" s="40" t="e">
        <f ca="1">IF(VLOOKUP($B61, 'part 03'!$D:$K, 8, 0) &lt;&gt; TODAY(),VLOOKUP($B61, 'part 03'!$D:$K, 8, 0),"")</f>
        <v>#N/A</v>
      </c>
      <c r="K61" s="35" t="e">
        <f>VLOOKUP($B61, 'part 03'!$D:$J, 4, 0)-VLOOKUP($B61, 'part 03'!$D:$J, 5, 0)-VLOOKUP($B61, 'part 03'!$D:$J, 6, 0)</f>
        <v>#N/A</v>
      </c>
      <c r="L61" s="35" t="e">
        <f ca="1">IF(VLOOKUP($B61, 'part 04'!$D:$K, 8, 0) &lt;&gt; TODAY(),"должник","сдал")</f>
        <v>#N/A</v>
      </c>
      <c r="M61" s="40" t="e">
        <f ca="1">IF(VLOOKUP($B61, 'part 04'!$D:$K, 8, 0) &lt;&gt; TODAY(),VLOOKUP($B61, 'part 04'!$D:$K, 8, 0),"")</f>
        <v>#N/A</v>
      </c>
      <c r="N61" s="35" t="e">
        <f>VLOOKUP($B61, 'part 04'!$D:$J, 4, 0)-VLOOKUP($B61, 'part 04'!$D:$J, 5, 0)-VLOOKUP($B61, 'part 04'!$D:$J, 6, 0)</f>
        <v>#N/A</v>
      </c>
      <c r="O61" s="34" t="s">
        <v>169</v>
      </c>
      <c r="P61" s="42" t="s">
        <v>169</v>
      </c>
      <c r="Q61" s="34" t="s">
        <v>169</v>
      </c>
      <c r="R61" s="35" t="e">
        <f ca="1">IF(VLOOKUP($B61, 'part 06'!$D:$K, 8, 0) &lt;&gt; TODAY(),"должник","сдал")</f>
        <v>#N/A</v>
      </c>
      <c r="S61" s="40" t="e">
        <f ca="1">IF(VLOOKUP($B61, 'part 06'!$D:$K, 8, 0) &lt;&gt; TODAY(),VLOOKUP($B61, 'part 06'!$D:$K, 8, 0),"")</f>
        <v>#N/A</v>
      </c>
      <c r="T61" s="35" t="e">
        <f>VLOOKUP($B61, 'part 06'!$D:$J, 4, 0)-VLOOKUP($B61, 'part 06'!$D:$J, 5, 0)-VLOOKUP($B61, 'part 06'!$D:$J, 6, 0)</f>
        <v>#N/A</v>
      </c>
      <c r="U61" s="33" t="e">
        <f ca="1">IF(VLOOKUP($B61, 'part 07'!$D:$K, 8, 0) &lt;&gt; TODAY(),"должник","сдал")</f>
        <v>#N/A</v>
      </c>
      <c r="V61" s="33" t="e">
        <f>VLOOKUP($B61, 'part 07'!$D:$J, 4, 0)-VLOOKUP($B61, 'part 07'!$D:$J, 5, 0)-VLOOKUP($B61, 'part 07'!$D:$J, 6, 0)</f>
        <v>#N/A</v>
      </c>
      <c r="W61" s="33" t="e">
        <f ca="1">IF(VLOOKUP($B61, 'part 08'!$D:$K, 8, 0) &lt;&gt; TODAY(),"должник","сдал")</f>
        <v>#N/A</v>
      </c>
      <c r="X61" s="33" t="e">
        <f>VLOOKUP($B61, 'part 08'!$D:$J, 4, 0)-VLOOKUP($B61, 'part 08'!$D:$J, 5, 0)-VLOOKUP($B61, 'part 08'!$D:$J, 6, 0)</f>
        <v>#N/A</v>
      </c>
      <c r="Y61" s="33" t="e">
        <f ca="1">IF(VLOOKUP($B61, 'part 09'!$D:$K, 8, 0) &lt;&gt; TODAY(),"должник","сдал")</f>
        <v>#N/A</v>
      </c>
      <c r="Z61" s="33" t="e">
        <f>VLOOKUP($B61, 'part 09'!$D:$J, 4, 0)-VLOOKUP($B61, 'part 09'!$D:$J, 5, 0)-VLOOKUP($B61, 'part 09'!$D:$J, 6, 0)</f>
        <v>#N/A</v>
      </c>
      <c r="AA61" s="33" t="e">
        <f ca="1">IF(VLOOKUP($B61, 'part 10'!$D:$K, 8, 0) &lt;&gt; TODAY(),"должник","сдал")</f>
        <v>#N/A</v>
      </c>
      <c r="AB61" s="33" t="e">
        <f>VLOOKUP($B61, 'part 10'!$D:$J, 4, 0)-VLOOKUP($B61, 'part 10'!$D:$J, 5, 0)-VLOOKUP($B61, 'part 10'!$D:$J, 6, 0)</f>
        <v>#N/A</v>
      </c>
    </row>
    <row r="62" spans="1:28" ht="15">
      <c r="A62" s="13">
        <v>60</v>
      </c>
      <c r="B62" s="28" t="s">
        <v>67</v>
      </c>
      <c r="C62" s="35" t="e">
        <f ca="1">IF(VLOOKUP($B62, 'part 01'!$D:$K, 8, 0) &lt;&gt; TODAY(),"должник","сдал")</f>
        <v>#N/A</v>
      </c>
      <c r="D62" s="40" t="e">
        <f ca="1">IF(VLOOKUP($B62, 'part 01'!$D:$K, 8, 0) &lt;&gt; TODAY(),VLOOKUP($B62, 'part 01'!$D:$K, 8, 0),"")</f>
        <v>#N/A</v>
      </c>
      <c r="E62" s="35" t="e">
        <f>VLOOKUP($B62, 'part 01'!$D:$J, 4, 0)-VLOOKUP($B62, 'part 01'!$D:$J, 5, 0)-VLOOKUP($B62, 'part 01'!$D:$J, 6, 0)</f>
        <v>#N/A</v>
      </c>
      <c r="F62" s="35" t="e">
        <f ca="1">IF(VLOOKUP($B62, 'part 02'!$D:$K, 8, 0) &lt;&gt; TODAY(),"должник","сдал")</f>
        <v>#N/A</v>
      </c>
      <c r="G62" s="40" t="e">
        <f ca="1">IF(VLOOKUP($B62, 'part 02'!$D:$K, 8, 0) &lt;&gt; TODAY(),VLOOKUP($B62, 'part 02'!$D:$K, 8, 0),"")</f>
        <v>#N/A</v>
      </c>
      <c r="H62" s="35" t="e">
        <f>VLOOKUP($B62, 'part 02'!$D:$J, 4, 0)-VLOOKUP($B62, 'part 02'!$D:$J, 5, 0)-VLOOKUP($B62, 'part 02'!$D:$J, 6, 0)</f>
        <v>#N/A</v>
      </c>
      <c r="I62" s="35" t="e">
        <f ca="1">IF(VLOOKUP($B62, 'part 03'!$D:$K, 8, 0) &lt;&gt; TODAY(),"должник","сдал")</f>
        <v>#N/A</v>
      </c>
      <c r="J62" s="40" t="e">
        <f ca="1">IF(VLOOKUP($B62, 'part 03'!$D:$K, 8, 0) &lt;&gt; TODAY(),VLOOKUP($B62, 'part 03'!$D:$K, 8, 0),"")</f>
        <v>#N/A</v>
      </c>
      <c r="K62" s="35" t="e">
        <f>VLOOKUP($B62, 'part 03'!$D:$J, 4, 0)-VLOOKUP($B62, 'part 03'!$D:$J, 5, 0)-VLOOKUP($B62, 'part 03'!$D:$J, 6, 0)</f>
        <v>#N/A</v>
      </c>
      <c r="L62" s="35" t="e">
        <f ca="1">IF(VLOOKUP($B62, 'part 04'!$D:$K, 8, 0) &lt;&gt; TODAY(),"должник","сдал")</f>
        <v>#N/A</v>
      </c>
      <c r="M62" s="40" t="e">
        <f ca="1">IF(VLOOKUP($B62, 'part 04'!$D:$K, 8, 0) &lt;&gt; TODAY(),VLOOKUP($B62, 'part 04'!$D:$K, 8, 0),"")</f>
        <v>#N/A</v>
      </c>
      <c r="N62" s="35" t="e">
        <f>VLOOKUP($B62, 'part 04'!$D:$J, 4, 0)-VLOOKUP($B62, 'part 04'!$D:$J, 5, 0)-VLOOKUP($B62, 'part 04'!$D:$J, 6, 0)</f>
        <v>#N/A</v>
      </c>
      <c r="O62" s="35" t="e">
        <f ca="1">IF(VLOOKUP($B62, 'part 05'!$D:$K, 8, 0) &lt;&gt; TODAY(),"должник","сдал")</f>
        <v>#N/A</v>
      </c>
      <c r="P62" s="40" t="e">
        <f ca="1">IF(VLOOKUP($B62, 'part 05'!$D:$K, 8, 0) &lt;&gt; TODAY(),VLOOKUP($B62, 'part 05'!$D:$K, 8, 0),"")</f>
        <v>#N/A</v>
      </c>
      <c r="Q62" s="35" t="e">
        <f>VLOOKUP($B62, 'part 05'!$D:$J, 4, 0)-VLOOKUP($B62, 'part 05'!$D:$J, 5, 0)-VLOOKUP($B62, 'part 05'!$D:$J, 6, 0)</f>
        <v>#N/A</v>
      </c>
      <c r="R62" s="35" t="e">
        <f ca="1">IF(VLOOKUP($B62, 'part 06'!$D:$K, 8, 0) &lt;&gt; TODAY(),"должник","сдал")</f>
        <v>#N/A</v>
      </c>
      <c r="S62" s="40" t="e">
        <f ca="1">IF(VLOOKUP($B62, 'part 06'!$D:$K, 8, 0) &lt;&gt; TODAY(),VLOOKUP($B62, 'part 06'!$D:$K, 8, 0),"")</f>
        <v>#N/A</v>
      </c>
      <c r="T62" s="35" t="e">
        <f>VLOOKUP($B62, 'part 06'!$D:$J, 4, 0)-VLOOKUP($B62, 'part 06'!$D:$J, 5, 0)-VLOOKUP($B62, 'part 06'!$D:$J, 6, 0)</f>
        <v>#N/A</v>
      </c>
      <c r="U62" s="33" t="e">
        <f ca="1">IF(VLOOKUP($B62, 'part 07'!$D:$K, 8, 0) &lt;&gt; TODAY(),"должник","сдал")</f>
        <v>#N/A</v>
      </c>
      <c r="V62" s="33" t="e">
        <f>VLOOKUP($B62, 'part 07'!$D:$J, 4, 0)-VLOOKUP($B62, 'part 07'!$D:$J, 5, 0)-VLOOKUP($B62, 'part 07'!$D:$J, 6, 0)</f>
        <v>#N/A</v>
      </c>
      <c r="W62" s="33" t="e">
        <f ca="1">IF(VLOOKUP($B62, 'part 08'!$D:$K, 8, 0) &lt;&gt; TODAY(),"должник","сдал")</f>
        <v>#N/A</v>
      </c>
      <c r="X62" s="33" t="e">
        <f>VLOOKUP($B62, 'part 08'!$D:$J, 4, 0)-VLOOKUP($B62, 'part 08'!$D:$J, 5, 0)-VLOOKUP($B62, 'part 08'!$D:$J, 6, 0)</f>
        <v>#N/A</v>
      </c>
      <c r="Y62" s="33" t="e">
        <f ca="1">IF(VLOOKUP($B62, 'part 09'!$D:$K, 8, 0) &lt;&gt; TODAY(),"должник","сдал")</f>
        <v>#N/A</v>
      </c>
      <c r="Z62" s="33" t="e">
        <f>VLOOKUP($B62, 'part 09'!$D:$J, 4, 0)-VLOOKUP($B62, 'part 09'!$D:$J, 5, 0)-VLOOKUP($B62, 'part 09'!$D:$J, 6, 0)</f>
        <v>#N/A</v>
      </c>
      <c r="AA62" s="33" t="e">
        <f ca="1">IF(VLOOKUP($B62, 'part 10'!$D:$K, 8, 0) &lt;&gt; TODAY(),"должник","сдал")</f>
        <v>#N/A</v>
      </c>
      <c r="AB62" s="33" t="e">
        <f>VLOOKUP($B62, 'part 10'!$D:$J, 4, 0)-VLOOKUP($B62, 'part 10'!$D:$J, 5, 0)-VLOOKUP($B62, 'part 10'!$D:$J, 6, 0)</f>
        <v>#N/A</v>
      </c>
    </row>
    <row r="63" spans="1:28" ht="15">
      <c r="A63" s="13">
        <v>61</v>
      </c>
      <c r="B63" s="28" t="s">
        <v>14</v>
      </c>
      <c r="C63" s="35" t="e">
        <f ca="1">IF(VLOOKUP($B63, 'part 01'!$D:$K, 8, 0) &lt;&gt; TODAY(),"должник","сдал")</f>
        <v>#N/A</v>
      </c>
      <c r="D63" s="40" t="e">
        <f ca="1">IF(VLOOKUP($B63, 'part 01'!$D:$K, 8, 0) &lt;&gt; TODAY(),VLOOKUP($B63, 'part 01'!$D:$K, 8, 0),"")</f>
        <v>#N/A</v>
      </c>
      <c r="E63" s="35" t="e">
        <f>VLOOKUP($B63, 'part 01'!$D:$J, 4, 0)-VLOOKUP($B63, 'part 01'!$D:$J, 5, 0)-VLOOKUP($B63, 'part 01'!$D:$J, 6, 0)</f>
        <v>#N/A</v>
      </c>
      <c r="F63" s="34" t="s">
        <v>169</v>
      </c>
      <c r="G63" s="42" t="s">
        <v>169</v>
      </c>
      <c r="H63" s="34" t="s">
        <v>169</v>
      </c>
      <c r="I63" s="34" t="s">
        <v>169</v>
      </c>
      <c r="J63" s="42" t="s">
        <v>169</v>
      </c>
      <c r="K63" s="34" t="s">
        <v>169</v>
      </c>
      <c r="L63" s="34" t="s">
        <v>169</v>
      </c>
      <c r="M63" s="42" t="s">
        <v>169</v>
      </c>
      <c r="N63" s="34" t="s">
        <v>169</v>
      </c>
      <c r="O63" s="34" t="s">
        <v>169</v>
      </c>
      <c r="P63" s="42" t="s">
        <v>169</v>
      </c>
      <c r="Q63" s="34" t="s">
        <v>169</v>
      </c>
      <c r="R63" s="35" t="e">
        <f ca="1">IF(VLOOKUP($B63, 'part 06'!$D:$K, 8, 0) &lt;&gt; TODAY(),"должник","сдал")</f>
        <v>#N/A</v>
      </c>
      <c r="S63" s="40" t="e">
        <f ca="1">IF(VLOOKUP($B63, 'part 06'!$D:$K, 8, 0) &lt;&gt; TODAY(),VLOOKUP($B63, 'part 06'!$D:$K, 8, 0),"")</f>
        <v>#N/A</v>
      </c>
      <c r="T63" s="35" t="e">
        <f>VLOOKUP($B63, 'part 06'!$D:$J, 4, 0)-VLOOKUP($B63, 'part 06'!$D:$J, 5, 0)-VLOOKUP($B63, 'part 06'!$D:$J, 6, 0)</f>
        <v>#N/A</v>
      </c>
      <c r="U63" s="34" t="s">
        <v>169</v>
      </c>
      <c r="V63" s="34" t="s">
        <v>169</v>
      </c>
      <c r="W63" s="34" t="s">
        <v>169</v>
      </c>
      <c r="X63" s="34" t="s">
        <v>169</v>
      </c>
      <c r="Y63" s="34" t="s">
        <v>169</v>
      </c>
      <c r="Z63" s="34" t="s">
        <v>169</v>
      </c>
      <c r="AA63" s="34" t="s">
        <v>169</v>
      </c>
      <c r="AB63" s="34" t="s">
        <v>169</v>
      </c>
    </row>
    <row r="64" spans="1:28" ht="15">
      <c r="A64" s="13">
        <v>62</v>
      </c>
      <c r="B64" s="28" t="s">
        <v>61</v>
      </c>
      <c r="C64" s="35" t="e">
        <f ca="1">IF(VLOOKUP($B64, 'part 01'!$D:$K, 8, 0) &lt;&gt; TODAY(),"должник","сдал")</f>
        <v>#N/A</v>
      </c>
      <c r="D64" s="40" t="e">
        <f ca="1">IF(VLOOKUP($B64, 'part 01'!$D:$K, 8, 0) &lt;&gt; TODAY(),VLOOKUP($B64, 'part 01'!$D:$K, 8, 0),"")</f>
        <v>#N/A</v>
      </c>
      <c r="E64" s="35" t="e">
        <f>VLOOKUP($B64, 'part 01'!$D:$J, 4, 0)-VLOOKUP($B64, 'part 01'!$D:$J, 5, 0)-VLOOKUP($B64, 'part 01'!$D:$J, 6, 0)</f>
        <v>#N/A</v>
      </c>
      <c r="F64" s="35" t="e">
        <f ca="1">IF(VLOOKUP($B64, 'part 02'!$D:$K, 8, 0) &lt;&gt; TODAY(),"должник","сдал")</f>
        <v>#N/A</v>
      </c>
      <c r="G64" s="40" t="e">
        <f ca="1">IF(VLOOKUP($B64, 'part 02'!$D:$K, 8, 0) &lt;&gt; TODAY(),VLOOKUP($B64, 'part 02'!$D:$K, 8, 0),"")</f>
        <v>#N/A</v>
      </c>
      <c r="H64" s="35" t="e">
        <f>VLOOKUP($B64, 'part 02'!$D:$J, 4, 0)-VLOOKUP($B64, 'part 02'!$D:$J, 5, 0)-VLOOKUP($B64, 'part 02'!$D:$J, 6, 0)</f>
        <v>#N/A</v>
      </c>
      <c r="I64" s="35" t="e">
        <f ca="1">IF(VLOOKUP($B64, 'part 03'!$D:$K, 8, 0) &lt;&gt; TODAY(),"должник","сдал")</f>
        <v>#N/A</v>
      </c>
      <c r="J64" s="40" t="e">
        <f ca="1">IF(VLOOKUP($B64, 'part 03'!$D:$K, 8, 0) &lt;&gt; TODAY(),VLOOKUP($B64, 'part 03'!$D:$K, 8, 0),"")</f>
        <v>#N/A</v>
      </c>
      <c r="K64" s="35" t="e">
        <f>VLOOKUP($B64, 'part 03'!$D:$J, 4, 0)-VLOOKUP($B64, 'part 03'!$D:$J, 5, 0)-VLOOKUP($B64, 'part 03'!$D:$J, 6, 0)</f>
        <v>#N/A</v>
      </c>
      <c r="L64" s="35" t="e">
        <f ca="1">IF(VLOOKUP($B64, 'part 04'!$D:$K, 8, 0) &lt;&gt; TODAY(),"должник","сдал")</f>
        <v>#N/A</v>
      </c>
      <c r="M64" s="40" t="e">
        <f ca="1">IF(VLOOKUP($B64, 'part 04'!$D:$K, 8, 0) &lt;&gt; TODAY(),VLOOKUP($B64, 'part 04'!$D:$K, 8, 0),"")</f>
        <v>#N/A</v>
      </c>
      <c r="N64" s="35" t="e">
        <f>VLOOKUP($B64, 'part 04'!$D:$J, 4, 0)-VLOOKUP($B64, 'part 04'!$D:$J, 5, 0)-VLOOKUP($B64, 'part 04'!$D:$J, 6, 0)</f>
        <v>#N/A</v>
      </c>
      <c r="O64" s="35" t="e">
        <f ca="1">IF(VLOOKUP($B64, 'part 05'!$D:$K, 8, 0) &lt;&gt; TODAY(),"должник","сдал")</f>
        <v>#N/A</v>
      </c>
      <c r="P64" s="40" t="e">
        <f ca="1">IF(VLOOKUP($B64, 'part 05'!$D:$K, 8, 0) &lt;&gt; TODAY(),VLOOKUP($B64, 'part 05'!$D:$K, 8, 0),"")</f>
        <v>#N/A</v>
      </c>
      <c r="Q64" s="35" t="e">
        <f>VLOOKUP($B64, 'part 05'!$D:$J, 4, 0)-VLOOKUP($B64, 'part 05'!$D:$J, 5, 0)-VLOOKUP($B64, 'part 05'!$D:$J, 6, 0)</f>
        <v>#N/A</v>
      </c>
      <c r="R64" s="35" t="e">
        <f ca="1">IF(VLOOKUP($B64, 'part 06'!$D:$K, 8, 0) &lt;&gt; TODAY(),"должник","сдал")</f>
        <v>#N/A</v>
      </c>
      <c r="S64" s="40" t="e">
        <f ca="1">IF(VLOOKUP($B64, 'part 06'!$D:$K, 8, 0) &lt;&gt; TODAY(),VLOOKUP($B64, 'part 06'!$D:$K, 8, 0),"")</f>
        <v>#N/A</v>
      </c>
      <c r="T64" s="35" t="e">
        <f>VLOOKUP($B64, 'part 06'!$D:$J, 4, 0)-VLOOKUP($B64, 'part 06'!$D:$J, 5, 0)-VLOOKUP($B64, 'part 06'!$D:$J, 6, 0)</f>
        <v>#N/A</v>
      </c>
      <c r="U64" s="33" t="e">
        <f ca="1">IF(VLOOKUP($B64, 'part 07'!$D:$K, 8, 0) &lt;&gt; TODAY(),"должник","сдал")</f>
        <v>#N/A</v>
      </c>
      <c r="V64" s="33" t="e">
        <f>VLOOKUP($B64, 'part 07'!$D:$J, 4, 0)-VLOOKUP($B64, 'part 07'!$D:$J, 5, 0)-VLOOKUP($B64, 'part 07'!$D:$J, 6, 0)</f>
        <v>#N/A</v>
      </c>
      <c r="W64" s="33" t="e">
        <f ca="1">IF(VLOOKUP($B64, 'part 08'!$D:$K, 8, 0) &lt;&gt; TODAY(),"должник","сдал")</f>
        <v>#N/A</v>
      </c>
      <c r="X64" s="33" t="e">
        <f>VLOOKUP($B64, 'part 08'!$D:$J, 4, 0)-VLOOKUP($B64, 'part 08'!$D:$J, 5, 0)-VLOOKUP($B64, 'part 08'!$D:$J, 6, 0)</f>
        <v>#N/A</v>
      </c>
      <c r="Y64" s="33" t="e">
        <f ca="1">IF(VLOOKUP($B64, 'part 09'!$D:$K, 8, 0) &lt;&gt; TODAY(),"должник","сдал")</f>
        <v>#N/A</v>
      </c>
      <c r="Z64" s="33" t="e">
        <f>VLOOKUP($B64, 'part 09'!$D:$J, 4, 0)-VLOOKUP($B64, 'part 09'!$D:$J, 5, 0)-VLOOKUP($B64, 'part 09'!$D:$J, 6, 0)</f>
        <v>#N/A</v>
      </c>
      <c r="AA64" s="33" t="e">
        <f ca="1">IF(VLOOKUP($B64, 'part 10'!$D:$K, 8, 0) &lt;&gt; TODAY(),"должник","сдал")</f>
        <v>#N/A</v>
      </c>
      <c r="AB64" s="33" t="e">
        <f>VLOOKUP($B64, 'part 10'!$D:$J, 4, 0)-VLOOKUP($B64, 'part 10'!$D:$J, 5, 0)-VLOOKUP($B64, 'part 10'!$D:$J, 6, 0)</f>
        <v>#N/A</v>
      </c>
    </row>
    <row r="65" spans="1:28" ht="30">
      <c r="A65" s="13">
        <v>63</v>
      </c>
      <c r="B65" s="28" t="s">
        <v>83</v>
      </c>
      <c r="C65" s="35" t="e">
        <f ca="1">IF(VLOOKUP($B65, 'part 01'!$D:$K, 8, 0) &lt;&gt; TODAY(),"должник","сдал")</f>
        <v>#N/A</v>
      </c>
      <c r="D65" s="40" t="e">
        <f ca="1">IF(VLOOKUP($B65, 'part 01'!$D:$K, 8, 0) &lt;&gt; TODAY(),VLOOKUP($B65, 'part 01'!$D:$K, 8, 0),"")</f>
        <v>#N/A</v>
      </c>
      <c r="E65" s="35" t="e">
        <f>VLOOKUP($B65, 'part 01'!$D:$J, 4, 0)-VLOOKUP($B65, 'part 01'!$D:$J, 5, 0)-VLOOKUP($B65, 'part 01'!$D:$J, 6, 0)</f>
        <v>#N/A</v>
      </c>
      <c r="F65" s="35" t="e">
        <f ca="1">IF(VLOOKUP($B65, 'part 02'!$D:$K, 8, 0) &lt;&gt; TODAY(),"должник","сдал")</f>
        <v>#N/A</v>
      </c>
      <c r="G65" s="40" t="e">
        <f ca="1">IF(VLOOKUP($B65, 'part 02'!$D:$K, 8, 0) &lt;&gt; TODAY(),VLOOKUP($B65, 'part 02'!$D:$K, 8, 0),"")</f>
        <v>#N/A</v>
      </c>
      <c r="H65" s="35" t="e">
        <f>VLOOKUP($B65, 'part 02'!$D:$J, 4, 0)-VLOOKUP($B65, 'part 02'!$D:$J, 5, 0)-VLOOKUP($B65, 'part 02'!$D:$J, 6, 0)</f>
        <v>#N/A</v>
      </c>
      <c r="I65" s="35" t="e">
        <f ca="1">IF(VLOOKUP($B65, 'part 03'!$D:$K, 8, 0) &lt;&gt; TODAY(),"должник","сдал")</f>
        <v>#N/A</v>
      </c>
      <c r="J65" s="40" t="e">
        <f ca="1">IF(VLOOKUP($B65, 'part 03'!$D:$K, 8, 0) &lt;&gt; TODAY(),VLOOKUP($B65, 'part 03'!$D:$K, 8, 0),"")</f>
        <v>#N/A</v>
      </c>
      <c r="K65" s="35" t="e">
        <f>VLOOKUP($B65, 'part 03'!$D:$J, 4, 0)-VLOOKUP($B65, 'part 03'!$D:$J, 5, 0)-VLOOKUP($B65, 'part 03'!$D:$J, 6, 0)</f>
        <v>#N/A</v>
      </c>
      <c r="L65" s="35" t="e">
        <f ca="1">IF(VLOOKUP($B65, 'part 04'!$D:$K, 8, 0) &lt;&gt; TODAY(),"должник","сдал")</f>
        <v>#N/A</v>
      </c>
      <c r="M65" s="40" t="e">
        <f ca="1">IF(VLOOKUP($B65, 'part 04'!$D:$K, 8, 0) &lt;&gt; TODAY(),VLOOKUP($B65, 'part 04'!$D:$K, 8, 0),"")</f>
        <v>#N/A</v>
      </c>
      <c r="N65" s="35" t="e">
        <f>VLOOKUP($B65, 'part 04'!$D:$J, 4, 0)-VLOOKUP($B65, 'part 04'!$D:$J, 5, 0)-VLOOKUP($B65, 'part 04'!$D:$J, 6, 0)</f>
        <v>#N/A</v>
      </c>
      <c r="O65" s="35" t="e">
        <f ca="1">IF(VLOOKUP($B65, 'part 05'!$D:$K, 8, 0) &lt;&gt; TODAY(),"должник","сдал")</f>
        <v>#N/A</v>
      </c>
      <c r="P65" s="40" t="e">
        <f ca="1">IF(VLOOKUP($B65, 'part 05'!$D:$K, 8, 0) &lt;&gt; TODAY(),VLOOKUP($B65, 'part 05'!$D:$K, 8, 0),"")</f>
        <v>#N/A</v>
      </c>
      <c r="Q65" s="35" t="e">
        <f>VLOOKUP($B65, 'part 05'!$D:$J, 4, 0)-VLOOKUP($B65, 'part 05'!$D:$J, 5, 0)-VLOOKUP($B65, 'part 05'!$D:$J, 6, 0)</f>
        <v>#N/A</v>
      </c>
      <c r="R65" s="35" t="e">
        <f ca="1">IF(VLOOKUP($B65, 'part 06'!$D:$K, 8, 0) &lt;&gt; TODAY(),"должник","сдал")</f>
        <v>#N/A</v>
      </c>
      <c r="S65" s="40" t="e">
        <f ca="1">IF(VLOOKUP($B65, 'part 06'!$D:$K, 8, 0) &lt;&gt; TODAY(),VLOOKUP($B65, 'part 06'!$D:$K, 8, 0),"")</f>
        <v>#N/A</v>
      </c>
      <c r="T65" s="35" t="e">
        <f>VLOOKUP($B65, 'part 06'!$D:$J, 4, 0)-VLOOKUP($B65, 'part 06'!$D:$J, 5, 0)-VLOOKUP($B65, 'part 06'!$D:$J, 6, 0)</f>
        <v>#N/A</v>
      </c>
      <c r="U65" s="33" t="e">
        <f ca="1">IF(VLOOKUP($B65, 'part 07'!$D:$K, 8, 0) &lt;&gt; TODAY(),"должник","сдал")</f>
        <v>#N/A</v>
      </c>
      <c r="V65" s="33" t="e">
        <f>VLOOKUP($B65, 'part 07'!$D:$J, 4, 0)-VLOOKUP($B65, 'part 07'!$D:$J, 5, 0)-VLOOKUP($B65, 'part 07'!$D:$J, 6, 0)</f>
        <v>#N/A</v>
      </c>
      <c r="W65" s="33" t="e">
        <f ca="1">IF(VLOOKUP($B65, 'part 08'!$D:$K, 8, 0) &lt;&gt; TODAY(),"должник","сдал")</f>
        <v>#N/A</v>
      </c>
      <c r="X65" s="33" t="e">
        <f>VLOOKUP($B65, 'part 08'!$D:$J, 4, 0)-VLOOKUP($B65, 'part 08'!$D:$J, 5, 0)-VLOOKUP($B65, 'part 08'!$D:$J, 6, 0)</f>
        <v>#N/A</v>
      </c>
      <c r="Y65" s="33" t="e">
        <f ca="1">IF(VLOOKUP($B65, 'part 09'!$D:$K, 8, 0) &lt;&gt; TODAY(),"должник","сдал")</f>
        <v>#N/A</v>
      </c>
      <c r="Z65" s="33" t="e">
        <f>VLOOKUP($B65, 'part 09'!$D:$J, 4, 0)-VLOOKUP($B65, 'part 09'!$D:$J, 5, 0)-VLOOKUP($B65, 'part 09'!$D:$J, 6, 0)</f>
        <v>#N/A</v>
      </c>
      <c r="AA65" s="33" t="e">
        <f ca="1">IF(VLOOKUP($B65, 'part 10'!$D:$K, 8, 0) &lt;&gt; TODAY(),"должник","сдал")</f>
        <v>#N/A</v>
      </c>
      <c r="AB65" s="33" t="e">
        <f>VLOOKUP($B65, 'part 10'!$D:$J, 4, 0)-VLOOKUP($B65, 'part 10'!$D:$J, 5, 0)-VLOOKUP($B65, 'part 10'!$D:$J, 6, 0)</f>
        <v>#N/A</v>
      </c>
    </row>
    <row r="66" spans="1:28" ht="15">
      <c r="A66" s="13">
        <v>64</v>
      </c>
      <c r="B66" s="28" t="s">
        <v>7</v>
      </c>
      <c r="C66" s="35" t="e">
        <f ca="1">IF(VLOOKUP($B66, 'part 01'!$D:$K, 8, 0) &lt;&gt; TODAY(),"должник","сдал")</f>
        <v>#N/A</v>
      </c>
      <c r="D66" s="40" t="e">
        <f ca="1">IF(VLOOKUP($B66, 'part 01'!$D:$K, 8, 0) &lt;&gt; TODAY(),VLOOKUP($B66, 'part 01'!$D:$K, 8, 0),"")</f>
        <v>#N/A</v>
      </c>
      <c r="E66" s="35" t="e">
        <f>VLOOKUP($B66, 'part 01'!$D:$J, 4, 0)-VLOOKUP($B66, 'part 01'!$D:$J, 5, 0)-VLOOKUP($B66, 'part 01'!$D:$J, 6, 0)</f>
        <v>#N/A</v>
      </c>
      <c r="F66" s="34" t="s">
        <v>169</v>
      </c>
      <c r="G66" s="42" t="s">
        <v>169</v>
      </c>
      <c r="H66" s="34" t="s">
        <v>169</v>
      </c>
      <c r="I66" s="35" t="e">
        <f ca="1">IF(VLOOKUP($B66, 'part 03'!$D:$K, 8, 0) &lt;&gt; TODAY(),"должник","сдал")</f>
        <v>#N/A</v>
      </c>
      <c r="J66" s="40" t="e">
        <f ca="1">IF(VLOOKUP($B66, 'part 03'!$D:$K, 8, 0) &lt;&gt; TODAY(),VLOOKUP($B66, 'part 03'!$D:$K, 8, 0),"")</f>
        <v>#N/A</v>
      </c>
      <c r="K66" s="35" t="e">
        <f>VLOOKUP($B66, 'part 03'!$D:$J, 4, 0)-VLOOKUP($B66, 'part 03'!$D:$J, 5, 0)-VLOOKUP($B66, 'part 03'!$D:$J, 6, 0)</f>
        <v>#N/A</v>
      </c>
      <c r="L66" s="35" t="e">
        <f ca="1">IF(VLOOKUP($B66, 'part 04'!$D:$K, 8, 0) &lt;&gt; TODAY(),"должник","сдал")</f>
        <v>#N/A</v>
      </c>
      <c r="M66" s="40" t="e">
        <f ca="1">IF(VLOOKUP($B66, 'part 04'!$D:$K, 8, 0) &lt;&gt; TODAY(),VLOOKUP($B66, 'part 04'!$D:$K, 8, 0),"")</f>
        <v>#N/A</v>
      </c>
      <c r="N66" s="35" t="e">
        <f>VLOOKUP($B66, 'part 04'!$D:$J, 4, 0)-VLOOKUP($B66, 'part 04'!$D:$J, 5, 0)-VLOOKUP($B66, 'part 04'!$D:$J, 6, 0)</f>
        <v>#N/A</v>
      </c>
      <c r="O66" s="34" t="s">
        <v>169</v>
      </c>
      <c r="P66" s="42" t="s">
        <v>169</v>
      </c>
      <c r="Q66" s="34" t="s">
        <v>169</v>
      </c>
      <c r="R66" s="34" t="s">
        <v>169</v>
      </c>
      <c r="S66" s="42" t="s">
        <v>169</v>
      </c>
      <c r="T66" s="34" t="s">
        <v>169</v>
      </c>
      <c r="U66" s="33" t="e">
        <f ca="1">IF(VLOOKUP($B66, 'part 07'!$D:$K, 8, 0) &lt;&gt; TODAY(),"должник","сдал")</f>
        <v>#N/A</v>
      </c>
      <c r="V66" s="33" t="e">
        <f>VLOOKUP($B66, 'part 07'!$D:$J, 4, 0)-VLOOKUP($B66, 'part 07'!$D:$J, 5, 0)-VLOOKUP($B66, 'part 07'!$D:$J, 6, 0)</f>
        <v>#N/A</v>
      </c>
      <c r="W66" s="33" t="e">
        <f ca="1">IF(VLOOKUP($B66, 'part 08'!$D:$K, 8, 0) &lt;&gt; TODAY(),"должник","сдал")</f>
        <v>#N/A</v>
      </c>
      <c r="X66" s="33" t="e">
        <f>VLOOKUP($B66, 'part 08'!$D:$J, 4, 0)-VLOOKUP($B66, 'part 08'!$D:$J, 5, 0)-VLOOKUP($B66, 'part 08'!$D:$J, 6, 0)</f>
        <v>#N/A</v>
      </c>
      <c r="Y66" s="33" t="e">
        <f ca="1">IF(VLOOKUP($B66, 'part 09'!$D:$K, 8, 0) &lt;&gt; TODAY(),"должник","сдал")</f>
        <v>#N/A</v>
      </c>
      <c r="Z66" s="33" t="e">
        <f>VLOOKUP($B66, 'part 09'!$D:$J, 4, 0)-VLOOKUP($B66, 'part 09'!$D:$J, 5, 0)-VLOOKUP($B66, 'part 09'!$D:$J, 6, 0)</f>
        <v>#N/A</v>
      </c>
      <c r="AA66" s="33" t="e">
        <f ca="1">IF(VLOOKUP($B66, 'part 10'!$D:$K, 8, 0) &lt;&gt; TODAY(),"должник","сдал")</f>
        <v>#N/A</v>
      </c>
      <c r="AB66" s="33" t="e">
        <f>VLOOKUP($B66, 'part 10'!$D:$J, 4, 0)-VLOOKUP($B66, 'part 10'!$D:$J, 5, 0)-VLOOKUP($B66, 'part 10'!$D:$J, 6, 0)</f>
        <v>#N/A</v>
      </c>
    </row>
    <row r="67" spans="1:28" ht="15">
      <c r="A67" s="13">
        <v>65</v>
      </c>
      <c r="B67" s="28" t="s">
        <v>6</v>
      </c>
      <c r="C67" s="35" t="e">
        <f ca="1">IF(VLOOKUP($B67, 'part 01'!$D:$K, 8, 0) &lt;&gt; TODAY(),"должник","сдал")</f>
        <v>#N/A</v>
      </c>
      <c r="D67" s="40" t="e">
        <f ca="1">IF(VLOOKUP($B67, 'part 01'!$D:$K, 8, 0) &lt;&gt; TODAY(),VLOOKUP($B67, 'part 01'!$D:$K, 8, 0),"")</f>
        <v>#N/A</v>
      </c>
      <c r="E67" s="35" t="e">
        <f>VLOOKUP($B67, 'part 01'!$D:$J, 4, 0)-VLOOKUP($B67, 'part 01'!$D:$J, 5, 0)-VLOOKUP($B67, 'part 01'!$D:$J, 6, 0)</f>
        <v>#N/A</v>
      </c>
      <c r="F67" s="35" t="e">
        <f ca="1">IF(VLOOKUP($B67, 'part 02'!$D:$K, 8, 0) &lt;&gt; TODAY(),"должник","сдал")</f>
        <v>#N/A</v>
      </c>
      <c r="G67" s="40" t="e">
        <f ca="1">IF(VLOOKUP($B67, 'part 02'!$D:$K, 8, 0) &lt;&gt; TODAY(),VLOOKUP($B67, 'part 02'!$D:$K, 8, 0),"")</f>
        <v>#N/A</v>
      </c>
      <c r="H67" s="35" t="e">
        <f>VLOOKUP($B67, 'part 02'!$D:$J, 4, 0)-VLOOKUP($B67, 'part 02'!$D:$J, 5, 0)-VLOOKUP($B67, 'part 02'!$D:$J, 6, 0)</f>
        <v>#N/A</v>
      </c>
      <c r="I67" s="35" t="e">
        <f ca="1">IF(VLOOKUP($B67, 'part 03'!$D:$K, 8, 0) &lt;&gt; TODAY(),"должник","сдал")</f>
        <v>#N/A</v>
      </c>
      <c r="J67" s="40" t="e">
        <f ca="1">IF(VLOOKUP($B67, 'part 03'!$D:$K, 8, 0) &lt;&gt; TODAY(),VLOOKUP($B67, 'part 03'!$D:$K, 8, 0),"")</f>
        <v>#N/A</v>
      </c>
      <c r="K67" s="35" t="e">
        <f>VLOOKUP($B67, 'part 03'!$D:$J, 4, 0)-VLOOKUP($B67, 'part 03'!$D:$J, 5, 0)-VLOOKUP($B67, 'part 03'!$D:$J, 6, 0)</f>
        <v>#N/A</v>
      </c>
      <c r="L67" s="35" t="e">
        <f ca="1">IF(VLOOKUP($B67, 'part 04'!$D:$K, 8, 0) &lt;&gt; TODAY(),"должник","сдал")</f>
        <v>#N/A</v>
      </c>
      <c r="M67" s="40" t="e">
        <f ca="1">IF(VLOOKUP($B67, 'part 04'!$D:$K, 8, 0) &lt;&gt; TODAY(),VLOOKUP($B67, 'part 04'!$D:$K, 8, 0),"")</f>
        <v>#N/A</v>
      </c>
      <c r="N67" s="35" t="e">
        <f>VLOOKUP($B67, 'part 04'!$D:$J, 4, 0)-VLOOKUP($B67, 'part 04'!$D:$J, 5, 0)-VLOOKUP($B67, 'part 04'!$D:$J, 6, 0)</f>
        <v>#N/A</v>
      </c>
      <c r="O67" s="35" t="e">
        <f ca="1">IF(VLOOKUP($B67, 'part 05'!$D:$K, 8, 0) &lt;&gt; TODAY(),"должник","сдал")</f>
        <v>#N/A</v>
      </c>
      <c r="P67" s="40" t="e">
        <f ca="1">IF(VLOOKUP($B67, 'part 05'!$D:$K, 8, 0) &lt;&gt; TODAY(),VLOOKUP($B67, 'part 05'!$D:$K, 8, 0),"")</f>
        <v>#N/A</v>
      </c>
      <c r="Q67" s="35" t="e">
        <f>VLOOKUP($B67, 'part 05'!$D:$J, 4, 0)-VLOOKUP($B67, 'part 05'!$D:$J, 5, 0)-VLOOKUP($B67, 'part 05'!$D:$J, 6, 0)</f>
        <v>#N/A</v>
      </c>
      <c r="R67" s="34" t="s">
        <v>169</v>
      </c>
      <c r="S67" s="42" t="s">
        <v>169</v>
      </c>
      <c r="T67" s="34" t="s">
        <v>169</v>
      </c>
      <c r="U67" s="33" t="e">
        <f ca="1">IF(VLOOKUP($B67, 'part 07'!$D:$K, 8, 0) &lt;&gt; TODAY(),"должник","сдал")</f>
        <v>#N/A</v>
      </c>
      <c r="V67" s="33" t="e">
        <f>VLOOKUP($B67, 'part 07'!$D:$J, 4, 0)-VLOOKUP($B67, 'part 07'!$D:$J, 5, 0)-VLOOKUP($B67, 'part 07'!$D:$J, 6, 0)</f>
        <v>#N/A</v>
      </c>
      <c r="W67" s="33" t="e">
        <f ca="1">IF(VLOOKUP($B67, 'part 08'!$D:$K, 8, 0) &lt;&gt; TODAY(),"должник","сдал")</f>
        <v>#N/A</v>
      </c>
      <c r="X67" s="33" t="e">
        <f>VLOOKUP($B67, 'part 08'!$D:$J, 4, 0)-VLOOKUP($B67, 'part 08'!$D:$J, 5, 0)-VLOOKUP($B67, 'part 08'!$D:$J, 6, 0)</f>
        <v>#N/A</v>
      </c>
      <c r="Y67" s="33" t="e">
        <f ca="1">IF(VLOOKUP($B67, 'part 09'!$D:$K, 8, 0) &lt;&gt; TODAY(),"должник","сдал")</f>
        <v>#N/A</v>
      </c>
      <c r="Z67" s="33" t="e">
        <f>VLOOKUP($B67, 'part 09'!$D:$J, 4, 0)-VLOOKUP($B67, 'part 09'!$D:$J, 5, 0)-VLOOKUP($B67, 'part 09'!$D:$J, 6, 0)</f>
        <v>#N/A</v>
      </c>
      <c r="AA67" s="33" t="e">
        <f ca="1">IF(VLOOKUP($B67, 'part 10'!$D:$K, 8, 0) &lt;&gt; TODAY(),"должник","сдал")</f>
        <v>#N/A</v>
      </c>
      <c r="AB67" s="33" t="e">
        <f>VLOOKUP($B67, 'part 10'!$D:$J, 4, 0)-VLOOKUP($B67, 'part 10'!$D:$J, 5, 0)-VLOOKUP($B67, 'part 10'!$D:$J, 6, 0)</f>
        <v>#N/A</v>
      </c>
    </row>
    <row r="68" spans="1:28" ht="30">
      <c r="A68" s="13">
        <v>66</v>
      </c>
      <c r="B68" s="28" t="s">
        <v>78</v>
      </c>
      <c r="C68" s="35" t="e">
        <f ca="1">IF(VLOOKUP($B68, 'part 01'!$D:$K, 8, 0) &lt;&gt; TODAY(),"должник","сдал")</f>
        <v>#N/A</v>
      </c>
      <c r="D68" s="40" t="e">
        <f ca="1">IF(VLOOKUP($B68, 'part 01'!$D:$K, 8, 0) &lt;&gt; TODAY(),VLOOKUP($B68, 'part 01'!$D:$K, 8, 0),"")</f>
        <v>#N/A</v>
      </c>
      <c r="E68" s="35" t="e">
        <f>VLOOKUP($B68, 'part 01'!$D:$J, 4, 0)-VLOOKUP($B68, 'part 01'!$D:$J, 5, 0)-VLOOKUP($B68, 'part 01'!$D:$J, 6, 0)</f>
        <v>#N/A</v>
      </c>
      <c r="F68" s="35" t="e">
        <f ca="1">IF(VLOOKUP($B68, 'part 02'!$D:$K, 8, 0) &lt;&gt; TODAY(),"должник","сдал")</f>
        <v>#N/A</v>
      </c>
      <c r="G68" s="40" t="e">
        <f ca="1">IF(VLOOKUP($B68, 'part 02'!$D:$K, 8, 0) &lt;&gt; TODAY(),VLOOKUP($B68, 'part 02'!$D:$K, 8, 0),"")</f>
        <v>#N/A</v>
      </c>
      <c r="H68" s="35" t="e">
        <f>VLOOKUP($B68, 'part 02'!$D:$J, 4, 0)-VLOOKUP($B68, 'part 02'!$D:$J, 5, 0)-VLOOKUP($B68, 'part 02'!$D:$J, 6, 0)</f>
        <v>#N/A</v>
      </c>
      <c r="I68" s="35" t="e">
        <f ca="1">IF(VLOOKUP($B68, 'part 03'!$D:$K, 8, 0) &lt;&gt; TODAY(),"должник","сдал")</f>
        <v>#N/A</v>
      </c>
      <c r="J68" s="40" t="e">
        <f ca="1">IF(VLOOKUP($B68, 'part 03'!$D:$K, 8, 0) &lt;&gt; TODAY(),VLOOKUP($B68, 'part 03'!$D:$K, 8, 0),"")</f>
        <v>#N/A</v>
      </c>
      <c r="K68" s="35" t="e">
        <f>VLOOKUP($B68, 'part 03'!$D:$J, 4, 0)-VLOOKUP($B68, 'part 03'!$D:$J, 5, 0)-VLOOKUP($B68, 'part 03'!$D:$J, 6, 0)</f>
        <v>#N/A</v>
      </c>
      <c r="L68" s="35" t="e">
        <f ca="1">IF(VLOOKUP($B68, 'part 04'!$D:$K, 8, 0) &lt;&gt; TODAY(),"должник","сдал")</f>
        <v>#N/A</v>
      </c>
      <c r="M68" s="40" t="e">
        <f ca="1">IF(VLOOKUP($B68, 'part 04'!$D:$K, 8, 0) &lt;&gt; TODAY(),VLOOKUP($B68, 'part 04'!$D:$K, 8, 0),"")</f>
        <v>#N/A</v>
      </c>
      <c r="N68" s="35" t="e">
        <f>VLOOKUP($B68, 'part 04'!$D:$J, 4, 0)-VLOOKUP($B68, 'part 04'!$D:$J, 5, 0)-VLOOKUP($B68, 'part 04'!$D:$J, 6, 0)</f>
        <v>#N/A</v>
      </c>
      <c r="O68" s="35" t="e">
        <f ca="1">IF(VLOOKUP($B68, 'part 05'!$D:$K, 8, 0) &lt;&gt; TODAY(),"должник","сдал")</f>
        <v>#N/A</v>
      </c>
      <c r="P68" s="40" t="e">
        <f ca="1">IF(VLOOKUP($B68, 'part 05'!$D:$K, 8, 0) &lt;&gt; TODAY(),VLOOKUP($B68, 'part 05'!$D:$K, 8, 0),"")</f>
        <v>#N/A</v>
      </c>
      <c r="Q68" s="35" t="e">
        <f>VLOOKUP($B68, 'part 05'!$D:$J, 4, 0)-VLOOKUP($B68, 'part 05'!$D:$J, 5, 0)-VLOOKUP($B68, 'part 05'!$D:$J, 6, 0)</f>
        <v>#N/A</v>
      </c>
      <c r="R68" s="34" t="s">
        <v>169</v>
      </c>
      <c r="S68" s="42" t="s">
        <v>169</v>
      </c>
      <c r="T68" s="34" t="s">
        <v>169</v>
      </c>
      <c r="U68" s="33" t="e">
        <f ca="1">IF(VLOOKUP($B68, 'part 07'!$D:$K, 8, 0) &lt;&gt; TODAY(),"должник","сдал")</f>
        <v>#N/A</v>
      </c>
      <c r="V68" s="33" t="e">
        <f>VLOOKUP($B68, 'part 07'!$D:$J, 4, 0)-VLOOKUP($B68, 'part 07'!$D:$J, 5, 0)-VLOOKUP($B68, 'part 07'!$D:$J, 6, 0)</f>
        <v>#N/A</v>
      </c>
      <c r="W68" s="33" t="e">
        <f ca="1">IF(VLOOKUP($B68, 'part 08'!$D:$K, 8, 0) &lt;&gt; TODAY(),"должник","сдал")</f>
        <v>#N/A</v>
      </c>
      <c r="X68" s="33" t="e">
        <f>VLOOKUP($B68, 'part 08'!$D:$J, 4, 0)-VLOOKUP($B68, 'part 08'!$D:$J, 5, 0)-VLOOKUP($B68, 'part 08'!$D:$J, 6, 0)</f>
        <v>#N/A</v>
      </c>
      <c r="Y68" s="33" t="e">
        <f ca="1">IF(VLOOKUP($B68, 'part 09'!$D:$K, 8, 0) &lt;&gt; TODAY(),"должник","сдал")</f>
        <v>#N/A</v>
      </c>
      <c r="Z68" s="33" t="e">
        <f>VLOOKUP($B68, 'part 09'!$D:$J, 4, 0)-VLOOKUP($B68, 'part 09'!$D:$J, 5, 0)-VLOOKUP($B68, 'part 09'!$D:$J, 6, 0)</f>
        <v>#N/A</v>
      </c>
      <c r="AA68" s="33" t="e">
        <f ca="1">IF(VLOOKUP($B68, 'part 10'!$D:$K, 8, 0) &lt;&gt; TODAY(),"должник","сдал")</f>
        <v>#N/A</v>
      </c>
      <c r="AB68" s="33" t="e">
        <f>VLOOKUP($B68, 'part 10'!$D:$J, 4, 0)-VLOOKUP($B68, 'part 10'!$D:$J, 5, 0)-VLOOKUP($B68, 'part 10'!$D:$J, 6, 0)</f>
        <v>#N/A</v>
      </c>
    </row>
    <row r="69" spans="1:28" ht="15">
      <c r="A69" s="13">
        <v>67</v>
      </c>
      <c r="B69" s="28" t="s">
        <v>62</v>
      </c>
      <c r="C69" s="35" t="e">
        <f ca="1">IF(VLOOKUP($B69, 'part 01'!$D:$K, 8, 0) &lt;&gt; TODAY(),"должник","сдал")</f>
        <v>#N/A</v>
      </c>
      <c r="D69" s="40" t="e">
        <f ca="1">IF(VLOOKUP($B69, 'part 01'!$D:$K, 8, 0) &lt;&gt; TODAY(),VLOOKUP($B69, 'part 01'!$D:$K, 8, 0),"")</f>
        <v>#N/A</v>
      </c>
      <c r="E69" s="35" t="e">
        <f>VLOOKUP($B69, 'part 01'!$D:$J, 4, 0)-VLOOKUP($B69, 'part 01'!$D:$J, 5, 0)-VLOOKUP($B69, 'part 01'!$D:$J, 6, 0)</f>
        <v>#N/A</v>
      </c>
      <c r="F69" s="35" t="e">
        <f ca="1">IF(VLOOKUP($B69, 'part 02'!$D:$K, 8, 0) &lt;&gt; TODAY(),"должник","сдал")</f>
        <v>#N/A</v>
      </c>
      <c r="G69" s="40" t="e">
        <f ca="1">IF(VLOOKUP($B69, 'part 02'!$D:$K, 8, 0) &lt;&gt; TODAY(),VLOOKUP($B69, 'part 02'!$D:$K, 8, 0),"")</f>
        <v>#N/A</v>
      </c>
      <c r="H69" s="35" t="e">
        <f>VLOOKUP($B69, 'part 02'!$D:$J, 4, 0)-VLOOKUP($B69, 'part 02'!$D:$J, 5, 0)-VLOOKUP($B69, 'part 02'!$D:$J, 6, 0)</f>
        <v>#N/A</v>
      </c>
      <c r="I69" s="35" t="e">
        <f ca="1">IF(VLOOKUP($B69, 'part 03'!$D:$K, 8, 0) &lt;&gt; TODAY(),"должник","сдал")</f>
        <v>#N/A</v>
      </c>
      <c r="J69" s="40" t="e">
        <f ca="1">IF(VLOOKUP($B69, 'part 03'!$D:$K, 8, 0) &lt;&gt; TODAY(),VLOOKUP($B69, 'part 03'!$D:$K, 8, 0),"")</f>
        <v>#N/A</v>
      </c>
      <c r="K69" s="35" t="e">
        <f>VLOOKUP($B69, 'part 03'!$D:$J, 4, 0)-VLOOKUP($B69, 'part 03'!$D:$J, 5, 0)-VLOOKUP($B69, 'part 03'!$D:$J, 6, 0)</f>
        <v>#N/A</v>
      </c>
      <c r="L69" s="35" t="e">
        <f ca="1">IF(VLOOKUP($B69, 'part 04'!$D:$K, 8, 0) &lt;&gt; TODAY(),"должник","сдал")</f>
        <v>#N/A</v>
      </c>
      <c r="M69" s="40" t="e">
        <f ca="1">IF(VLOOKUP($B69, 'part 04'!$D:$K, 8, 0) &lt;&gt; TODAY(),VLOOKUP($B69, 'part 04'!$D:$K, 8, 0),"")</f>
        <v>#N/A</v>
      </c>
      <c r="N69" s="35" t="e">
        <f>VLOOKUP($B69, 'part 04'!$D:$J, 4, 0)-VLOOKUP($B69, 'part 04'!$D:$J, 5, 0)-VLOOKUP($B69, 'part 04'!$D:$J, 6, 0)</f>
        <v>#N/A</v>
      </c>
      <c r="O69" s="35" t="e">
        <f ca="1">IF(VLOOKUP($B69, 'part 05'!$D:$K, 8, 0) &lt;&gt; TODAY(),"должник","сдал")</f>
        <v>#N/A</v>
      </c>
      <c r="P69" s="40" t="e">
        <f ca="1">IF(VLOOKUP($B69, 'part 05'!$D:$K, 8, 0) &lt;&gt; TODAY(),VLOOKUP($B69, 'part 05'!$D:$K, 8, 0),"")</f>
        <v>#N/A</v>
      </c>
      <c r="Q69" s="35" t="e">
        <f>VLOOKUP($B69, 'part 05'!$D:$J, 4, 0)-VLOOKUP($B69, 'part 05'!$D:$J, 5, 0)-VLOOKUP($B69, 'part 05'!$D:$J, 6, 0)</f>
        <v>#N/A</v>
      </c>
      <c r="R69" s="35" t="e">
        <f ca="1">IF(VLOOKUP($B69, 'part 06'!$D:$K, 8, 0) &lt;&gt; TODAY(),"должник","сдал")</f>
        <v>#N/A</v>
      </c>
      <c r="S69" s="40" t="e">
        <f ca="1">IF(VLOOKUP($B69, 'part 06'!$D:$K, 8, 0) &lt;&gt; TODAY(),VLOOKUP($B69, 'part 06'!$D:$K, 8, 0),"")</f>
        <v>#N/A</v>
      </c>
      <c r="T69" s="35" t="e">
        <f>VLOOKUP($B69, 'part 06'!$D:$J, 4, 0)-VLOOKUP($B69, 'part 06'!$D:$J, 5, 0)-VLOOKUP($B69, 'part 06'!$D:$J, 6, 0)</f>
        <v>#N/A</v>
      </c>
      <c r="U69" s="33" t="e">
        <f ca="1">IF(VLOOKUP($B69, 'part 07'!$D:$K, 8, 0) &lt;&gt; TODAY(),"должник","сдал")</f>
        <v>#N/A</v>
      </c>
      <c r="V69" s="33" t="e">
        <f>VLOOKUP($B69, 'part 07'!$D:$J, 4, 0)-VLOOKUP($B69, 'part 07'!$D:$J, 5, 0)-VLOOKUP($B69, 'part 07'!$D:$J, 6, 0)</f>
        <v>#N/A</v>
      </c>
      <c r="W69" s="33" t="e">
        <f ca="1">IF(VLOOKUP($B69, 'part 08'!$D:$K, 8, 0) &lt;&gt; TODAY(),"должник","сдал")</f>
        <v>#N/A</v>
      </c>
      <c r="X69" s="33" t="e">
        <f>VLOOKUP($B69, 'part 08'!$D:$J, 4, 0)-VLOOKUP($B69, 'part 08'!$D:$J, 5, 0)-VLOOKUP($B69, 'part 08'!$D:$J, 6, 0)</f>
        <v>#N/A</v>
      </c>
      <c r="Y69" s="33" t="e">
        <f ca="1">IF(VLOOKUP($B69, 'part 09'!$D:$K, 8, 0) &lt;&gt; TODAY(),"должник","сдал")</f>
        <v>#N/A</v>
      </c>
      <c r="Z69" s="33" t="e">
        <f>VLOOKUP($B69, 'part 09'!$D:$J, 4, 0)-VLOOKUP($B69, 'part 09'!$D:$J, 5, 0)-VLOOKUP($B69, 'part 09'!$D:$J, 6, 0)</f>
        <v>#N/A</v>
      </c>
      <c r="AA69" s="33" t="e">
        <f ca="1">IF(VLOOKUP($B69, 'part 10'!$D:$K, 8, 0) &lt;&gt; TODAY(),"должник","сдал")</f>
        <v>#N/A</v>
      </c>
      <c r="AB69" s="33" t="e">
        <f>VLOOKUP($B69, 'part 10'!$D:$J, 4, 0)-VLOOKUP($B69, 'part 10'!$D:$J, 5, 0)-VLOOKUP($B69, 'part 10'!$D:$J, 6, 0)</f>
        <v>#N/A</v>
      </c>
    </row>
    <row r="70" spans="1:28" ht="30">
      <c r="A70" s="13">
        <v>68</v>
      </c>
      <c r="B70" s="28" t="s">
        <v>80</v>
      </c>
      <c r="C70" s="35" t="e">
        <f ca="1">IF(VLOOKUP($B70, 'part 01'!$D:$K, 8, 0) &lt;&gt; TODAY(),"должник","сдал")</f>
        <v>#N/A</v>
      </c>
      <c r="D70" s="40" t="e">
        <f ca="1">IF(VLOOKUP($B70, 'part 01'!$D:$K, 8, 0) &lt;&gt; TODAY(),VLOOKUP($B70, 'part 01'!$D:$K, 8, 0),"")</f>
        <v>#N/A</v>
      </c>
      <c r="E70" s="35" t="e">
        <f>VLOOKUP($B70, 'part 01'!$D:$J, 4, 0)-VLOOKUP($B70, 'part 01'!$D:$J, 5, 0)-VLOOKUP($B70, 'part 01'!$D:$J, 6, 0)</f>
        <v>#N/A</v>
      </c>
      <c r="F70" s="35" t="e">
        <f ca="1">IF(VLOOKUP($B70, 'part 02'!$D:$K, 8, 0) &lt;&gt; TODAY(),"должник","сдал")</f>
        <v>#N/A</v>
      </c>
      <c r="G70" s="40" t="e">
        <f ca="1">IF(VLOOKUP($B70, 'part 02'!$D:$K, 8, 0) &lt;&gt; TODAY(),VLOOKUP($B70, 'part 02'!$D:$K, 8, 0),"")</f>
        <v>#N/A</v>
      </c>
      <c r="H70" s="35" t="e">
        <f>VLOOKUP($B70, 'part 02'!$D:$J, 4, 0)-VLOOKUP($B70, 'part 02'!$D:$J, 5, 0)-VLOOKUP($B70, 'part 02'!$D:$J, 6, 0)</f>
        <v>#N/A</v>
      </c>
      <c r="I70" s="35" t="e">
        <f ca="1">IF(VLOOKUP($B70, 'part 03'!$D:$K, 8, 0) &lt;&gt; TODAY(),"должник","сдал")</f>
        <v>#N/A</v>
      </c>
      <c r="J70" s="40" t="e">
        <f ca="1">IF(VLOOKUP($B70, 'part 03'!$D:$K, 8, 0) &lt;&gt; TODAY(),VLOOKUP($B70, 'part 03'!$D:$K, 8, 0),"")</f>
        <v>#N/A</v>
      </c>
      <c r="K70" s="35" t="e">
        <f>VLOOKUP($B70, 'part 03'!$D:$J, 4, 0)-VLOOKUP($B70, 'part 03'!$D:$J, 5, 0)-VLOOKUP($B70, 'part 03'!$D:$J, 6, 0)</f>
        <v>#N/A</v>
      </c>
      <c r="L70" s="35" t="e">
        <f ca="1">IF(VLOOKUP($B70, 'part 04'!$D:$K, 8, 0) &lt;&gt; TODAY(),"должник","сдал")</f>
        <v>#N/A</v>
      </c>
      <c r="M70" s="40" t="e">
        <f ca="1">IF(VLOOKUP($B70, 'part 04'!$D:$K, 8, 0) &lt;&gt; TODAY(),VLOOKUP($B70, 'part 04'!$D:$K, 8, 0),"")</f>
        <v>#N/A</v>
      </c>
      <c r="N70" s="35" t="e">
        <f>VLOOKUP($B70, 'part 04'!$D:$J, 4, 0)-VLOOKUP($B70, 'part 04'!$D:$J, 5, 0)-VLOOKUP($B70, 'part 04'!$D:$J, 6, 0)</f>
        <v>#N/A</v>
      </c>
      <c r="O70" s="34" t="s">
        <v>169</v>
      </c>
      <c r="P70" s="42" t="s">
        <v>169</v>
      </c>
      <c r="Q70" s="34" t="s">
        <v>169</v>
      </c>
      <c r="R70" s="34" t="s">
        <v>169</v>
      </c>
      <c r="S70" s="42" t="s">
        <v>169</v>
      </c>
      <c r="T70" s="34" t="s">
        <v>169</v>
      </c>
      <c r="U70" s="33" t="e">
        <f ca="1">IF(VLOOKUP($B70, 'part 07'!$D:$K, 8, 0) &lt;&gt; TODAY(),"должник","сдал")</f>
        <v>#N/A</v>
      </c>
      <c r="V70" s="33" t="e">
        <f>VLOOKUP($B70, 'part 07'!$D:$J, 4, 0)-VLOOKUP($B70, 'part 07'!$D:$J, 5, 0)-VLOOKUP($B70, 'part 07'!$D:$J, 6, 0)</f>
        <v>#N/A</v>
      </c>
      <c r="W70" s="33" t="e">
        <f ca="1">IF(VLOOKUP($B70, 'part 08'!$D:$K, 8, 0) &lt;&gt; TODAY(),"должник","сдал")</f>
        <v>#N/A</v>
      </c>
      <c r="X70" s="33" t="e">
        <f>VLOOKUP($B70, 'part 08'!$D:$J, 4, 0)-VLOOKUP($B70, 'part 08'!$D:$J, 5, 0)-VLOOKUP($B70, 'part 08'!$D:$J, 6, 0)</f>
        <v>#N/A</v>
      </c>
      <c r="Y70" s="33" t="e">
        <f ca="1">IF(VLOOKUP($B70, 'part 09'!$D:$K, 8, 0) &lt;&gt; TODAY(),"должник","сдал")</f>
        <v>#N/A</v>
      </c>
      <c r="Z70" s="33" t="e">
        <f>VLOOKUP($B70, 'part 09'!$D:$J, 4, 0)-VLOOKUP($B70, 'part 09'!$D:$J, 5, 0)-VLOOKUP($B70, 'part 09'!$D:$J, 6, 0)</f>
        <v>#N/A</v>
      </c>
      <c r="AA70" s="33" t="e">
        <f ca="1">IF(VLOOKUP($B70, 'part 10'!$D:$K, 8, 0) &lt;&gt; TODAY(),"должник","сдал")</f>
        <v>#N/A</v>
      </c>
      <c r="AB70" s="33" t="e">
        <f>VLOOKUP($B70, 'part 10'!$D:$J, 4, 0)-VLOOKUP($B70, 'part 10'!$D:$J, 5, 0)-VLOOKUP($B70, 'part 10'!$D:$J, 6, 0)</f>
        <v>#N/A</v>
      </c>
    </row>
    <row r="71" spans="1:28" ht="15">
      <c r="A71" s="13">
        <v>69</v>
      </c>
      <c r="B71" s="28" t="s">
        <v>64</v>
      </c>
      <c r="C71" s="35" t="e">
        <f ca="1">IF(VLOOKUP($B71, 'part 01'!$D:$K, 8, 0) &lt;&gt; TODAY(),"должник","сдал")</f>
        <v>#N/A</v>
      </c>
      <c r="D71" s="40" t="e">
        <f ca="1">IF(VLOOKUP($B71, 'part 01'!$D:$K, 8, 0) &lt;&gt; TODAY(),VLOOKUP($B71, 'part 01'!$D:$K, 8, 0),"")</f>
        <v>#N/A</v>
      </c>
      <c r="E71" s="35" t="e">
        <f>VLOOKUP($B71, 'part 01'!$D:$J, 4, 0)-VLOOKUP($B71, 'part 01'!$D:$J, 5, 0)-VLOOKUP($B71, 'part 01'!$D:$J, 6, 0)</f>
        <v>#N/A</v>
      </c>
      <c r="F71" s="35" t="e">
        <f ca="1">IF(VLOOKUP($B71, 'part 02'!$D:$K, 8, 0) &lt;&gt; TODAY(),"должник","сдал")</f>
        <v>#N/A</v>
      </c>
      <c r="G71" s="40" t="e">
        <f ca="1">IF(VLOOKUP($B71, 'part 02'!$D:$K, 8, 0) &lt;&gt; TODAY(),VLOOKUP($B71, 'part 02'!$D:$K, 8, 0),"")</f>
        <v>#N/A</v>
      </c>
      <c r="H71" s="35" t="e">
        <f>VLOOKUP($B71, 'part 02'!$D:$J, 4, 0)-VLOOKUP($B71, 'part 02'!$D:$J, 5, 0)-VLOOKUP($B71, 'part 02'!$D:$J, 6, 0)</f>
        <v>#N/A</v>
      </c>
      <c r="I71" s="35" t="e">
        <f ca="1">IF(VLOOKUP($B71, 'part 03'!$D:$K, 8, 0) &lt;&gt; TODAY(),"должник","сдал")</f>
        <v>#N/A</v>
      </c>
      <c r="J71" s="40" t="e">
        <f ca="1">IF(VLOOKUP($B71, 'part 03'!$D:$K, 8, 0) &lt;&gt; TODAY(),VLOOKUP($B71, 'part 03'!$D:$K, 8, 0),"")</f>
        <v>#N/A</v>
      </c>
      <c r="K71" s="35" t="e">
        <f>VLOOKUP($B71, 'part 03'!$D:$J, 4, 0)-VLOOKUP($B71, 'part 03'!$D:$J, 5, 0)-VLOOKUP($B71, 'part 03'!$D:$J, 6, 0)</f>
        <v>#N/A</v>
      </c>
      <c r="L71" s="35" t="e">
        <f ca="1">IF(VLOOKUP($B71, 'part 04'!$D:$K, 8, 0) &lt;&gt; TODAY(),"должник","сдал")</f>
        <v>#N/A</v>
      </c>
      <c r="M71" s="40" t="e">
        <f ca="1">IF(VLOOKUP($B71, 'part 04'!$D:$K, 8, 0) &lt;&gt; TODAY(),VLOOKUP($B71, 'part 04'!$D:$K, 8, 0),"")</f>
        <v>#N/A</v>
      </c>
      <c r="N71" s="35" t="e">
        <f>VLOOKUP($B71, 'part 04'!$D:$J, 4, 0)-VLOOKUP($B71, 'part 04'!$D:$J, 5, 0)-VLOOKUP($B71, 'part 04'!$D:$J, 6, 0)</f>
        <v>#N/A</v>
      </c>
      <c r="O71" s="35" t="e">
        <f ca="1">IF(VLOOKUP($B71, 'part 05'!$D:$K, 8, 0) &lt;&gt; TODAY(),"должник","сдал")</f>
        <v>#N/A</v>
      </c>
      <c r="P71" s="40" t="e">
        <f ca="1">IF(VLOOKUP($B71, 'part 05'!$D:$K, 8, 0) &lt;&gt; TODAY(),VLOOKUP($B71, 'part 05'!$D:$K, 8, 0),"")</f>
        <v>#N/A</v>
      </c>
      <c r="Q71" s="35" t="e">
        <f>VLOOKUP($B71, 'part 05'!$D:$J, 4, 0)-VLOOKUP($B71, 'part 05'!$D:$J, 5, 0)-VLOOKUP($B71, 'part 05'!$D:$J, 6, 0)</f>
        <v>#N/A</v>
      </c>
      <c r="R71" s="35" t="e">
        <f ca="1">IF(VLOOKUP($B71, 'part 06'!$D:$K, 8, 0) &lt;&gt; TODAY(),"должник","сдал")</f>
        <v>#N/A</v>
      </c>
      <c r="S71" s="40" t="e">
        <f ca="1">IF(VLOOKUP($B71, 'part 06'!$D:$K, 8, 0) &lt;&gt; TODAY(),VLOOKUP($B71, 'part 06'!$D:$K, 8, 0),"")</f>
        <v>#N/A</v>
      </c>
      <c r="T71" s="35" t="e">
        <f>VLOOKUP($B71, 'part 06'!$D:$J, 4, 0)-VLOOKUP($B71, 'part 06'!$D:$J, 5, 0)-VLOOKUP($B71, 'part 06'!$D:$J, 6, 0)</f>
        <v>#N/A</v>
      </c>
      <c r="U71" s="33" t="e">
        <f ca="1">IF(VLOOKUP($B71, 'part 07'!$D:$K, 8, 0) &lt;&gt; TODAY(),"должник","сдал")</f>
        <v>#N/A</v>
      </c>
      <c r="V71" s="33" t="e">
        <f>VLOOKUP($B71, 'part 07'!$D:$J, 4, 0)-VLOOKUP($B71, 'part 07'!$D:$J, 5, 0)-VLOOKUP($B71, 'part 07'!$D:$J, 6, 0)</f>
        <v>#N/A</v>
      </c>
      <c r="W71" s="33" t="e">
        <f ca="1">IF(VLOOKUP($B71, 'part 08'!$D:$K, 8, 0) &lt;&gt; TODAY(),"должник","сдал")</f>
        <v>#N/A</v>
      </c>
      <c r="X71" s="33" t="e">
        <f>VLOOKUP($B71, 'part 08'!$D:$J, 4, 0)-VLOOKUP($B71, 'part 08'!$D:$J, 5, 0)-VLOOKUP($B71, 'part 08'!$D:$J, 6, 0)</f>
        <v>#N/A</v>
      </c>
      <c r="Y71" s="33" t="e">
        <f ca="1">IF(VLOOKUP($B71, 'part 09'!$D:$K, 8, 0) &lt;&gt; TODAY(),"должник","сдал")</f>
        <v>#N/A</v>
      </c>
      <c r="Z71" s="33" t="e">
        <f>VLOOKUP($B71, 'part 09'!$D:$J, 4, 0)-VLOOKUP($B71, 'part 09'!$D:$J, 5, 0)-VLOOKUP($B71, 'part 09'!$D:$J, 6, 0)</f>
        <v>#N/A</v>
      </c>
      <c r="AA71" s="33" t="e">
        <f ca="1">IF(VLOOKUP($B71, 'part 10'!$D:$K, 8, 0) &lt;&gt; TODAY(),"должник","сдал")</f>
        <v>#N/A</v>
      </c>
      <c r="AB71" s="33" t="e">
        <f>VLOOKUP($B71, 'part 10'!$D:$J, 4, 0)-VLOOKUP($B71, 'part 10'!$D:$J, 5, 0)-VLOOKUP($B71, 'part 10'!$D:$J, 6, 0)</f>
        <v>#N/A</v>
      </c>
    </row>
    <row r="72" spans="1:28" ht="15">
      <c r="A72" s="13">
        <v>70</v>
      </c>
      <c r="B72" s="28" t="s">
        <v>76</v>
      </c>
      <c r="C72" s="35" t="e">
        <f ca="1">IF(VLOOKUP($B72, 'part 01'!$D:$K, 8, 0) &lt;&gt; TODAY(),"должник","сдал")</f>
        <v>#N/A</v>
      </c>
      <c r="D72" s="40" t="e">
        <f ca="1">IF(VLOOKUP($B72, 'part 01'!$D:$K, 8, 0) &lt;&gt; TODAY(),VLOOKUP($B72, 'part 01'!$D:$K, 8, 0),"")</f>
        <v>#N/A</v>
      </c>
      <c r="E72" s="35" t="e">
        <f>VLOOKUP($B72, 'part 01'!$D:$J, 4, 0)-VLOOKUP($B72, 'part 01'!$D:$J, 5, 0)-VLOOKUP($B72, 'part 01'!$D:$J, 6, 0)</f>
        <v>#N/A</v>
      </c>
      <c r="F72" s="34" t="s">
        <v>169</v>
      </c>
      <c r="G72" s="42" t="s">
        <v>169</v>
      </c>
      <c r="H72" s="34" t="s">
        <v>169</v>
      </c>
      <c r="I72" s="34" t="s">
        <v>169</v>
      </c>
      <c r="J72" s="42" t="s">
        <v>169</v>
      </c>
      <c r="K72" s="34" t="s">
        <v>169</v>
      </c>
      <c r="L72" s="34" t="s">
        <v>169</v>
      </c>
      <c r="M72" s="42" t="s">
        <v>169</v>
      </c>
      <c r="N72" s="34" t="s">
        <v>169</v>
      </c>
      <c r="O72" s="34" t="s">
        <v>169</v>
      </c>
      <c r="P72" s="42" t="s">
        <v>169</v>
      </c>
      <c r="Q72" s="34" t="s">
        <v>169</v>
      </c>
      <c r="R72" s="35" t="e">
        <f ca="1">IF(VLOOKUP($B72, 'part 06'!$D:$K, 8, 0) &lt;&gt; TODAY(),"должник","сдал")</f>
        <v>#N/A</v>
      </c>
      <c r="S72" s="40" t="e">
        <f ca="1">IF(VLOOKUP($B72, 'part 06'!$D:$K, 8, 0) &lt;&gt; TODAY(),VLOOKUP($B72, 'part 06'!$D:$K, 8, 0),"")</f>
        <v>#N/A</v>
      </c>
      <c r="T72" s="35" t="e">
        <f>VLOOKUP($B72, 'part 06'!$D:$J, 4, 0)-VLOOKUP($B72, 'part 06'!$D:$J, 5, 0)-VLOOKUP($B72, 'part 06'!$D:$J, 6, 0)</f>
        <v>#N/A</v>
      </c>
      <c r="U72" s="34" t="s">
        <v>169</v>
      </c>
      <c r="V72" s="34" t="s">
        <v>169</v>
      </c>
      <c r="W72" s="34" t="s">
        <v>169</v>
      </c>
      <c r="X72" s="34" t="s">
        <v>169</v>
      </c>
      <c r="Y72" s="34" t="s">
        <v>169</v>
      </c>
      <c r="Z72" s="34" t="s">
        <v>169</v>
      </c>
      <c r="AA72" s="34" t="s">
        <v>169</v>
      </c>
      <c r="AB72" s="34" t="s">
        <v>169</v>
      </c>
    </row>
    <row r="73" spans="1:28" ht="15">
      <c r="A73" s="13">
        <v>71</v>
      </c>
      <c r="B73" s="28" t="s">
        <v>73</v>
      </c>
      <c r="C73" s="35" t="e">
        <f ca="1">IF(VLOOKUP($B73, 'part 01'!$D:$K, 8, 0) &lt;&gt; TODAY(),"должник","сдал")</f>
        <v>#N/A</v>
      </c>
      <c r="D73" s="40" t="e">
        <f ca="1">IF(VLOOKUP($B73, 'part 01'!$D:$K, 8, 0) &lt;&gt; TODAY(),VLOOKUP($B73, 'part 01'!$D:$K, 8, 0),"")</f>
        <v>#N/A</v>
      </c>
      <c r="E73" s="35" t="e">
        <f>VLOOKUP($B73, 'part 01'!$D:$J, 4, 0)-VLOOKUP($B73, 'part 01'!$D:$J, 5, 0)-VLOOKUP($B73, 'part 01'!$D:$J, 6, 0)</f>
        <v>#N/A</v>
      </c>
      <c r="F73" s="35" t="e">
        <f ca="1">IF(VLOOKUP($B73, 'part 02'!$D:$K, 8, 0) &lt;&gt; TODAY(),"должник","сдал")</f>
        <v>#N/A</v>
      </c>
      <c r="G73" s="40" t="e">
        <f ca="1">IF(VLOOKUP($B73, 'part 02'!$D:$K, 8, 0) &lt;&gt; TODAY(),VLOOKUP($B73, 'part 02'!$D:$K, 8, 0),"")</f>
        <v>#N/A</v>
      </c>
      <c r="H73" s="35" t="e">
        <f>VLOOKUP($B73, 'part 02'!$D:$J, 4, 0)-VLOOKUP($B73, 'part 02'!$D:$J, 5, 0)-VLOOKUP($B73, 'part 02'!$D:$J, 6, 0)</f>
        <v>#N/A</v>
      </c>
      <c r="I73" s="35" t="e">
        <f ca="1">IF(VLOOKUP($B73, 'part 03'!$D:$K, 8, 0) &lt;&gt; TODAY(),"должник","сдал")</f>
        <v>#N/A</v>
      </c>
      <c r="J73" s="40" t="e">
        <f ca="1">IF(VLOOKUP($B73, 'part 03'!$D:$K, 8, 0) &lt;&gt; TODAY(),VLOOKUP($B73, 'part 03'!$D:$K, 8, 0),"")</f>
        <v>#N/A</v>
      </c>
      <c r="K73" s="35" t="e">
        <f>VLOOKUP($B73, 'part 03'!$D:$J, 4, 0)-VLOOKUP($B73, 'part 03'!$D:$J, 5, 0)-VLOOKUP($B73, 'part 03'!$D:$J, 6, 0)</f>
        <v>#N/A</v>
      </c>
      <c r="L73" s="35" t="e">
        <f ca="1">IF(VLOOKUP($B73, 'part 04'!$D:$K, 8, 0) &lt;&gt; TODAY(),"должник","сдал")</f>
        <v>#N/A</v>
      </c>
      <c r="M73" s="40" t="e">
        <f ca="1">IF(VLOOKUP($B73, 'part 04'!$D:$K, 8, 0) &lt;&gt; TODAY(),VLOOKUP($B73, 'part 04'!$D:$K, 8, 0),"")</f>
        <v>#N/A</v>
      </c>
      <c r="N73" s="35" t="e">
        <f>VLOOKUP($B73, 'part 04'!$D:$J, 4, 0)-VLOOKUP($B73, 'part 04'!$D:$J, 5, 0)-VLOOKUP($B73, 'part 04'!$D:$J, 6, 0)</f>
        <v>#N/A</v>
      </c>
      <c r="O73" s="35" t="e">
        <f ca="1">IF(VLOOKUP($B73, 'part 05'!$D:$K, 8, 0) &lt;&gt; TODAY(),"должник","сдал")</f>
        <v>#N/A</v>
      </c>
      <c r="P73" s="40" t="e">
        <f ca="1">IF(VLOOKUP($B73, 'part 05'!$D:$K, 8, 0) &lt;&gt; TODAY(),VLOOKUP($B73, 'part 05'!$D:$K, 8, 0),"")</f>
        <v>#N/A</v>
      </c>
      <c r="Q73" s="35" t="e">
        <f>VLOOKUP($B73, 'part 05'!$D:$J, 4, 0)-VLOOKUP($B73, 'part 05'!$D:$J, 5, 0)-VLOOKUP($B73, 'part 05'!$D:$J, 6, 0)</f>
        <v>#N/A</v>
      </c>
      <c r="R73" s="34" t="s">
        <v>169</v>
      </c>
      <c r="S73" s="42" t="s">
        <v>169</v>
      </c>
      <c r="T73" s="34" t="s">
        <v>169</v>
      </c>
      <c r="U73" s="33" t="e">
        <f ca="1">IF(VLOOKUP($B73, 'part 07'!$D:$K, 8, 0) &lt;&gt; TODAY(),"должник","сдал")</f>
        <v>#N/A</v>
      </c>
      <c r="V73" s="33" t="e">
        <f>VLOOKUP($B73, 'part 07'!$D:$J, 4, 0)-VLOOKUP($B73, 'part 07'!$D:$J, 5, 0)-VLOOKUP($B73, 'part 07'!$D:$J, 6, 0)</f>
        <v>#N/A</v>
      </c>
      <c r="W73" s="33" t="e">
        <f ca="1">IF(VLOOKUP($B73, 'part 08'!$D:$K, 8, 0) &lt;&gt; TODAY(),"должник","сдал")</f>
        <v>#N/A</v>
      </c>
      <c r="X73" s="33" t="e">
        <f>VLOOKUP($B73, 'part 08'!$D:$J, 4, 0)-VLOOKUP($B73, 'part 08'!$D:$J, 5, 0)-VLOOKUP($B73, 'part 08'!$D:$J, 6, 0)</f>
        <v>#N/A</v>
      </c>
      <c r="Y73" s="33" t="e">
        <f ca="1">IF(VLOOKUP($B73, 'part 09'!$D:$K, 8, 0) &lt;&gt; TODAY(),"должник","сдал")</f>
        <v>#N/A</v>
      </c>
      <c r="Z73" s="33" t="e">
        <f>VLOOKUP($B73, 'part 09'!$D:$J, 4, 0)-VLOOKUP($B73, 'part 09'!$D:$J, 5, 0)-VLOOKUP($B73, 'part 09'!$D:$J, 6, 0)</f>
        <v>#N/A</v>
      </c>
      <c r="AA73" s="33" t="e">
        <f ca="1">IF(VLOOKUP($B73, 'part 10'!$D:$K, 8, 0) &lt;&gt; TODAY(),"должник","сдал")</f>
        <v>#N/A</v>
      </c>
      <c r="AB73" s="33" t="e">
        <f>VLOOKUP($B73, 'part 10'!$D:$J, 4, 0)-VLOOKUP($B73, 'part 10'!$D:$J, 5, 0)-VLOOKUP($B73, 'part 10'!$D:$J, 6, 0)</f>
        <v>#N/A</v>
      </c>
    </row>
    <row r="74" spans="1:28" ht="15">
      <c r="A74" s="13">
        <v>72</v>
      </c>
      <c r="B74" s="28" t="s">
        <v>9</v>
      </c>
      <c r="C74" s="35" t="e">
        <f ca="1">IF(VLOOKUP($B74, 'part 01'!$D:$K, 8, 0) &lt;&gt; TODAY(),"должник","сдал")</f>
        <v>#N/A</v>
      </c>
      <c r="D74" s="40" t="e">
        <f ca="1">IF(VLOOKUP($B74, 'part 01'!$D:$K, 8, 0) &lt;&gt; TODAY(),VLOOKUP($B74, 'part 01'!$D:$K, 8, 0),"")</f>
        <v>#N/A</v>
      </c>
      <c r="E74" s="35" t="e">
        <f>VLOOKUP($B74, 'part 01'!$D:$J, 4, 0)-VLOOKUP($B74, 'part 01'!$D:$J, 5, 0)-VLOOKUP($B74, 'part 01'!$D:$J, 6, 0)</f>
        <v>#N/A</v>
      </c>
      <c r="F74" s="35" t="e">
        <f ca="1">IF(VLOOKUP($B74, 'part 02'!$D:$K, 8, 0) &lt;&gt; TODAY(),"должник","сдал")</f>
        <v>#N/A</v>
      </c>
      <c r="G74" s="40" t="e">
        <f ca="1">IF(VLOOKUP($B74, 'part 02'!$D:$K, 8, 0) &lt;&gt; TODAY(),VLOOKUP($B74, 'part 02'!$D:$K, 8, 0),"")</f>
        <v>#N/A</v>
      </c>
      <c r="H74" s="35" t="e">
        <f>VLOOKUP($B74, 'part 02'!$D:$J, 4, 0)-VLOOKUP($B74, 'part 02'!$D:$J, 5, 0)-VLOOKUP($B74, 'part 02'!$D:$J, 6, 0)</f>
        <v>#N/A</v>
      </c>
      <c r="I74" s="35" t="e">
        <f ca="1">IF(VLOOKUP($B74, 'part 03'!$D:$K, 8, 0) &lt;&gt; TODAY(),"должник","сдал")</f>
        <v>#N/A</v>
      </c>
      <c r="J74" s="40" t="e">
        <f ca="1">IF(VLOOKUP($B74, 'part 03'!$D:$K, 8, 0) &lt;&gt; TODAY(),VLOOKUP($B74, 'part 03'!$D:$K, 8, 0),"")</f>
        <v>#N/A</v>
      </c>
      <c r="K74" s="35" t="e">
        <f>VLOOKUP($B74, 'part 03'!$D:$J, 4, 0)-VLOOKUP($B74, 'part 03'!$D:$J, 5, 0)-VLOOKUP($B74, 'part 03'!$D:$J, 6, 0)</f>
        <v>#N/A</v>
      </c>
      <c r="L74" s="35" t="e">
        <f ca="1">IF(VLOOKUP($B74, 'part 04'!$D:$K, 8, 0) &lt;&gt; TODAY(),"должник","сдал")</f>
        <v>#N/A</v>
      </c>
      <c r="M74" s="40" t="e">
        <f ca="1">IF(VLOOKUP($B74, 'part 04'!$D:$K, 8, 0) &lt;&gt; TODAY(),VLOOKUP($B74, 'part 04'!$D:$K, 8, 0),"")</f>
        <v>#N/A</v>
      </c>
      <c r="N74" s="35" t="e">
        <f>VLOOKUP($B74, 'part 04'!$D:$J, 4, 0)-VLOOKUP($B74, 'part 04'!$D:$J, 5, 0)-VLOOKUP($B74, 'part 04'!$D:$J, 6, 0)</f>
        <v>#N/A</v>
      </c>
      <c r="O74" s="35" t="e">
        <f ca="1">IF(VLOOKUP($B74, 'part 05'!$D:$K, 8, 0) &lt;&gt; TODAY(),"должник","сдал")</f>
        <v>#N/A</v>
      </c>
      <c r="P74" s="40" t="e">
        <f ca="1">IF(VLOOKUP($B74, 'part 05'!$D:$K, 8, 0) &lt;&gt; TODAY(),VLOOKUP($B74, 'part 05'!$D:$K, 8, 0),"")</f>
        <v>#N/A</v>
      </c>
      <c r="Q74" s="35" t="e">
        <f>VLOOKUP($B74, 'part 05'!$D:$J, 4, 0)-VLOOKUP($B74, 'part 05'!$D:$J, 5, 0)-VLOOKUP($B74, 'part 05'!$D:$J, 6, 0)</f>
        <v>#N/A</v>
      </c>
      <c r="R74" s="35" t="e">
        <f ca="1">IF(VLOOKUP($B74, 'part 06'!$D:$K, 8, 0) &lt;&gt; TODAY(),"должник","сдал")</f>
        <v>#N/A</v>
      </c>
      <c r="S74" s="40" t="e">
        <f ca="1">IF(VLOOKUP($B74, 'part 06'!$D:$K, 8, 0) &lt;&gt; TODAY(),VLOOKUP($B74, 'part 06'!$D:$K, 8, 0),"")</f>
        <v>#N/A</v>
      </c>
      <c r="T74" s="35" t="e">
        <f>VLOOKUP($B74, 'part 06'!$D:$J, 4, 0)-VLOOKUP($B74, 'part 06'!$D:$J, 5, 0)-VLOOKUP($B74, 'part 06'!$D:$J, 6, 0)</f>
        <v>#N/A</v>
      </c>
      <c r="U74" s="33" t="e">
        <f ca="1">IF(VLOOKUP($B74, 'part 07'!$D:$K, 8, 0) &lt;&gt; TODAY(),"должник","сдал")</f>
        <v>#N/A</v>
      </c>
      <c r="V74" s="33" t="e">
        <f>VLOOKUP($B74, 'part 07'!$D:$J, 4, 0)-VLOOKUP($B74, 'part 07'!$D:$J, 5, 0)-VLOOKUP($B74, 'part 07'!$D:$J, 6, 0)</f>
        <v>#N/A</v>
      </c>
      <c r="W74" s="33" t="e">
        <f ca="1">IF(VLOOKUP($B74, 'part 08'!$D:$K, 8, 0) &lt;&gt; TODAY(),"должник","сдал")</f>
        <v>#N/A</v>
      </c>
      <c r="X74" s="33" t="e">
        <f>VLOOKUP($B74, 'part 08'!$D:$J, 4, 0)-VLOOKUP($B74, 'part 08'!$D:$J, 5, 0)-VLOOKUP($B74, 'part 08'!$D:$J, 6, 0)</f>
        <v>#N/A</v>
      </c>
      <c r="Y74" s="33" t="e">
        <f ca="1">IF(VLOOKUP($B74, 'part 09'!$D:$K, 8, 0) &lt;&gt; TODAY(),"должник","сдал")</f>
        <v>#N/A</v>
      </c>
      <c r="Z74" s="33" t="e">
        <f>VLOOKUP($B74, 'part 09'!$D:$J, 4, 0)-VLOOKUP($B74, 'part 09'!$D:$J, 5, 0)-VLOOKUP($B74, 'part 09'!$D:$J, 6, 0)</f>
        <v>#N/A</v>
      </c>
      <c r="AA74" s="33" t="e">
        <f ca="1">IF(VLOOKUP($B74, 'part 10'!$D:$K, 8, 0) &lt;&gt; TODAY(),"должник","сдал")</f>
        <v>#N/A</v>
      </c>
      <c r="AB74" s="33" t="e">
        <f>VLOOKUP($B74, 'part 10'!$D:$J, 4, 0)-VLOOKUP($B74, 'part 10'!$D:$J, 5, 0)-VLOOKUP($B74, 'part 10'!$D:$J, 6, 0)</f>
        <v>#N/A</v>
      </c>
    </row>
    <row r="75" spans="1:28" ht="15">
      <c r="A75" s="13">
        <v>73</v>
      </c>
      <c r="B75" s="28" t="s">
        <v>10</v>
      </c>
      <c r="C75" s="35" t="e">
        <f ca="1">IF(VLOOKUP($B75, 'part 01'!$D:$K, 8, 0) &lt;&gt; TODAY(),"должник","сдал")</f>
        <v>#N/A</v>
      </c>
      <c r="D75" s="40" t="e">
        <f ca="1">IF(VLOOKUP($B75, 'part 01'!$D:$K, 8, 0) &lt;&gt; TODAY(),VLOOKUP($B75, 'part 01'!$D:$K, 8, 0),"")</f>
        <v>#N/A</v>
      </c>
      <c r="E75" s="35" t="e">
        <f>VLOOKUP($B75, 'part 01'!$D:$J, 4, 0)-VLOOKUP($B75, 'part 01'!$D:$J, 5, 0)-VLOOKUP($B75, 'part 01'!$D:$J, 6, 0)</f>
        <v>#N/A</v>
      </c>
      <c r="F75" s="35" t="e">
        <f ca="1">IF(VLOOKUP($B75, 'part 02'!$D:$K, 8, 0) &lt;&gt; TODAY(),"должник","сдал")</f>
        <v>#N/A</v>
      </c>
      <c r="G75" s="40" t="e">
        <f ca="1">IF(VLOOKUP($B75, 'part 02'!$D:$K, 8, 0) &lt;&gt; TODAY(),VLOOKUP($B75, 'part 02'!$D:$K, 8, 0),"")</f>
        <v>#N/A</v>
      </c>
      <c r="H75" s="35" t="e">
        <f>VLOOKUP($B75, 'part 02'!$D:$J, 4, 0)-VLOOKUP($B75, 'part 02'!$D:$J, 5, 0)-VLOOKUP($B75, 'part 02'!$D:$J, 6, 0)</f>
        <v>#N/A</v>
      </c>
      <c r="I75" s="35" t="e">
        <f ca="1">IF(VLOOKUP($B75, 'part 03'!$D:$K, 8, 0) &lt;&gt; TODAY(),"должник","сдал")</f>
        <v>#N/A</v>
      </c>
      <c r="J75" s="40" t="e">
        <f ca="1">IF(VLOOKUP($B75, 'part 03'!$D:$K, 8, 0) &lt;&gt; TODAY(),VLOOKUP($B75, 'part 03'!$D:$K, 8, 0),"")</f>
        <v>#N/A</v>
      </c>
      <c r="K75" s="35" t="e">
        <f>VLOOKUP($B75, 'part 03'!$D:$J, 4, 0)-VLOOKUP($B75, 'part 03'!$D:$J, 5, 0)-VLOOKUP($B75, 'part 03'!$D:$J, 6, 0)</f>
        <v>#N/A</v>
      </c>
      <c r="L75" s="35" t="e">
        <f ca="1">IF(VLOOKUP($B75, 'part 04'!$D:$K, 8, 0) &lt;&gt; TODAY(),"должник","сдал")</f>
        <v>#N/A</v>
      </c>
      <c r="M75" s="40" t="e">
        <f ca="1">IF(VLOOKUP($B75, 'part 04'!$D:$K, 8, 0) &lt;&gt; TODAY(),VLOOKUP($B75, 'part 04'!$D:$K, 8, 0),"")</f>
        <v>#N/A</v>
      </c>
      <c r="N75" s="35" t="e">
        <f>VLOOKUP($B75, 'part 04'!$D:$J, 4, 0)-VLOOKUP($B75, 'part 04'!$D:$J, 5, 0)-VLOOKUP($B75, 'part 04'!$D:$J, 6, 0)</f>
        <v>#N/A</v>
      </c>
      <c r="O75" s="35" t="e">
        <f ca="1">IF(VLOOKUP($B75, 'part 05'!$D:$K, 8, 0) &lt;&gt; TODAY(),"должник","сдал")</f>
        <v>#N/A</v>
      </c>
      <c r="P75" s="40" t="e">
        <f ca="1">IF(VLOOKUP($B75, 'part 05'!$D:$K, 8, 0) &lt;&gt; TODAY(),VLOOKUP($B75, 'part 05'!$D:$K, 8, 0),"")</f>
        <v>#N/A</v>
      </c>
      <c r="Q75" s="35" t="e">
        <f>VLOOKUP($B75, 'part 05'!$D:$J, 4, 0)-VLOOKUP($B75, 'part 05'!$D:$J, 5, 0)-VLOOKUP($B75, 'part 05'!$D:$J, 6, 0)</f>
        <v>#N/A</v>
      </c>
      <c r="R75" s="35" t="e">
        <f ca="1">IF(VLOOKUP($B75, 'part 06'!$D:$K, 8, 0) &lt;&gt; TODAY(),"должник","сдал")</f>
        <v>#N/A</v>
      </c>
      <c r="S75" s="40" t="e">
        <f ca="1">IF(VLOOKUP($B75, 'part 06'!$D:$K, 8, 0) &lt;&gt; TODAY(),VLOOKUP($B75, 'part 06'!$D:$K, 8, 0),"")</f>
        <v>#N/A</v>
      </c>
      <c r="T75" s="35" t="e">
        <f>VLOOKUP($B75, 'part 06'!$D:$J, 4, 0)-VLOOKUP($B75, 'part 06'!$D:$J, 5, 0)-VLOOKUP($B75, 'part 06'!$D:$J, 6, 0)</f>
        <v>#N/A</v>
      </c>
      <c r="U75" s="33" t="e">
        <f ca="1">IF(VLOOKUP($B75, 'part 07'!$D:$K, 8, 0) &lt;&gt; TODAY(),"должник","сдал")</f>
        <v>#N/A</v>
      </c>
      <c r="V75" s="33" t="e">
        <f>VLOOKUP($B75, 'part 07'!$D:$J, 4, 0)-VLOOKUP($B75, 'part 07'!$D:$J, 5, 0)-VLOOKUP($B75, 'part 07'!$D:$J, 6, 0)</f>
        <v>#N/A</v>
      </c>
      <c r="W75" s="33" t="e">
        <f ca="1">IF(VLOOKUP($B75, 'part 08'!$D:$K, 8, 0) &lt;&gt; TODAY(),"должник","сдал")</f>
        <v>#N/A</v>
      </c>
      <c r="X75" s="33" t="e">
        <f>VLOOKUP($B75, 'part 08'!$D:$J, 4, 0)-VLOOKUP($B75, 'part 08'!$D:$J, 5, 0)-VLOOKUP($B75, 'part 08'!$D:$J, 6, 0)</f>
        <v>#N/A</v>
      </c>
      <c r="Y75" s="33" t="e">
        <f ca="1">IF(VLOOKUP($B75, 'part 09'!$D:$K, 8, 0) &lt;&gt; TODAY(),"должник","сдал")</f>
        <v>#N/A</v>
      </c>
      <c r="Z75" s="33" t="e">
        <f>VLOOKUP($B75, 'part 09'!$D:$J, 4, 0)-VLOOKUP($B75, 'part 09'!$D:$J, 5, 0)-VLOOKUP($B75, 'part 09'!$D:$J, 6, 0)</f>
        <v>#N/A</v>
      </c>
      <c r="AA75" s="33" t="e">
        <f ca="1">IF(VLOOKUP($B75, 'part 10'!$D:$K, 8, 0) &lt;&gt; TODAY(),"должник","сдал")</f>
        <v>#N/A</v>
      </c>
      <c r="AB75" s="33" t="e">
        <f>VLOOKUP($B75, 'part 10'!$D:$J, 4, 0)-VLOOKUP($B75, 'part 10'!$D:$J, 5, 0)-VLOOKUP($B75, 'part 10'!$D:$J, 6, 0)</f>
        <v>#N/A</v>
      </c>
    </row>
    <row r="76" spans="1:28" ht="15">
      <c r="A76" s="13">
        <v>74</v>
      </c>
      <c r="B76" s="28" t="s">
        <v>11</v>
      </c>
      <c r="C76" s="35" t="e">
        <f ca="1">IF(VLOOKUP($B76, 'part 01'!$D:$K, 8, 0) &lt;&gt; TODAY(),"должник","сдал")</f>
        <v>#N/A</v>
      </c>
      <c r="D76" s="40" t="e">
        <f ca="1">IF(VLOOKUP($B76, 'part 01'!$D:$K, 8, 0) &lt;&gt; TODAY(),VLOOKUP($B76, 'part 01'!$D:$K, 8, 0),"")</f>
        <v>#N/A</v>
      </c>
      <c r="E76" s="35" t="e">
        <f>VLOOKUP($B76, 'part 01'!$D:$J, 4, 0)-VLOOKUP($B76, 'part 01'!$D:$J, 5, 0)-VLOOKUP($B76, 'part 01'!$D:$J, 6, 0)</f>
        <v>#N/A</v>
      </c>
      <c r="F76" s="35" t="e">
        <f ca="1">IF(VLOOKUP($B76, 'part 02'!$D:$K, 8, 0) &lt;&gt; TODAY(),"должник","сдал")</f>
        <v>#N/A</v>
      </c>
      <c r="G76" s="40" t="e">
        <f ca="1">IF(VLOOKUP($B76, 'part 02'!$D:$K, 8, 0) &lt;&gt; TODAY(),VLOOKUP($B76, 'part 02'!$D:$K, 8, 0),"")</f>
        <v>#N/A</v>
      </c>
      <c r="H76" s="35" t="e">
        <f>VLOOKUP($B76, 'part 02'!$D:$J, 4, 0)-VLOOKUP($B76, 'part 02'!$D:$J, 5, 0)-VLOOKUP($B76, 'part 02'!$D:$J, 6, 0)</f>
        <v>#N/A</v>
      </c>
      <c r="I76" s="35" t="e">
        <f ca="1">IF(VLOOKUP($B76, 'part 03'!$D:$K, 8, 0) &lt;&gt; TODAY(),"должник","сдал")</f>
        <v>#N/A</v>
      </c>
      <c r="J76" s="40" t="e">
        <f ca="1">IF(VLOOKUP($B76, 'part 03'!$D:$K, 8, 0) &lt;&gt; TODAY(),VLOOKUP($B76, 'part 03'!$D:$K, 8, 0),"")</f>
        <v>#N/A</v>
      </c>
      <c r="K76" s="35" t="e">
        <f>VLOOKUP($B76, 'part 03'!$D:$J, 4, 0)-VLOOKUP($B76, 'part 03'!$D:$J, 5, 0)-VLOOKUP($B76, 'part 03'!$D:$J, 6, 0)</f>
        <v>#N/A</v>
      </c>
      <c r="L76" s="35" t="e">
        <f ca="1">IF(VLOOKUP($B76, 'part 04'!$D:$K, 8, 0) &lt;&gt; TODAY(),"должник","сдал")</f>
        <v>#N/A</v>
      </c>
      <c r="M76" s="40" t="e">
        <f ca="1">IF(VLOOKUP($B76, 'part 04'!$D:$K, 8, 0) &lt;&gt; TODAY(),VLOOKUP($B76, 'part 04'!$D:$K, 8, 0),"")</f>
        <v>#N/A</v>
      </c>
      <c r="N76" s="35" t="e">
        <f>VLOOKUP($B76, 'part 04'!$D:$J, 4, 0)-VLOOKUP($B76, 'part 04'!$D:$J, 5, 0)-VLOOKUP($B76, 'part 04'!$D:$J, 6, 0)</f>
        <v>#N/A</v>
      </c>
      <c r="O76" s="35" t="e">
        <f ca="1">IF(VLOOKUP($B76, 'part 05'!$D:$K, 8, 0) &lt;&gt; TODAY(),"должник","сдал")</f>
        <v>#N/A</v>
      </c>
      <c r="P76" s="40" t="e">
        <f ca="1">IF(VLOOKUP($B76, 'part 05'!$D:$K, 8, 0) &lt;&gt; TODAY(),VLOOKUP($B76, 'part 05'!$D:$K, 8, 0),"")</f>
        <v>#N/A</v>
      </c>
      <c r="Q76" s="35" t="e">
        <f>VLOOKUP($B76, 'part 05'!$D:$J, 4, 0)-VLOOKUP($B76, 'part 05'!$D:$J, 5, 0)-VLOOKUP($B76, 'part 05'!$D:$J, 6, 0)</f>
        <v>#N/A</v>
      </c>
      <c r="R76" s="34" t="s">
        <v>169</v>
      </c>
      <c r="S76" s="42" t="s">
        <v>169</v>
      </c>
      <c r="T76" s="34" t="s">
        <v>169</v>
      </c>
      <c r="U76" s="33" t="e">
        <f ca="1">IF(VLOOKUP($B76, 'part 07'!$D:$K, 8, 0) &lt;&gt; TODAY(),"должник","сдал")</f>
        <v>#N/A</v>
      </c>
      <c r="V76" s="33" t="e">
        <f>VLOOKUP($B76, 'part 07'!$D:$J, 4, 0)-VLOOKUP($B76, 'part 07'!$D:$J, 5, 0)-VLOOKUP($B76, 'part 07'!$D:$J, 6, 0)</f>
        <v>#N/A</v>
      </c>
      <c r="W76" s="33" t="e">
        <f ca="1">IF(VLOOKUP($B76, 'part 08'!$D:$K, 8, 0) &lt;&gt; TODAY(),"должник","сдал")</f>
        <v>#N/A</v>
      </c>
      <c r="X76" s="33" t="e">
        <f>VLOOKUP($B76, 'part 08'!$D:$J, 4, 0)-VLOOKUP($B76, 'part 08'!$D:$J, 5, 0)-VLOOKUP($B76, 'part 08'!$D:$J, 6, 0)</f>
        <v>#N/A</v>
      </c>
      <c r="Y76" s="33" t="e">
        <f ca="1">IF(VLOOKUP($B76, 'part 09'!$D:$K, 8, 0) &lt;&gt; TODAY(),"должник","сдал")</f>
        <v>#N/A</v>
      </c>
      <c r="Z76" s="33" t="e">
        <f>VLOOKUP($B76, 'part 09'!$D:$J, 4, 0)-VLOOKUP($B76, 'part 09'!$D:$J, 5, 0)-VLOOKUP($B76, 'part 09'!$D:$J, 6, 0)</f>
        <v>#N/A</v>
      </c>
      <c r="AA76" s="33" t="e">
        <f ca="1">IF(VLOOKUP($B76, 'part 10'!$D:$K, 8, 0) &lt;&gt; TODAY(),"должник","сдал")</f>
        <v>#N/A</v>
      </c>
      <c r="AB76" s="33" t="e">
        <f>VLOOKUP($B76, 'part 10'!$D:$J, 4, 0)-VLOOKUP($B76, 'part 10'!$D:$J, 5, 0)-VLOOKUP($B76, 'part 10'!$D:$J, 6, 0)</f>
        <v>#N/A</v>
      </c>
    </row>
    <row r="77" spans="1:28" ht="15">
      <c r="A77" s="13">
        <v>75</v>
      </c>
      <c r="B77" s="28" t="s">
        <v>74</v>
      </c>
      <c r="C77" s="35" t="e">
        <f ca="1">IF(VLOOKUP($B77, 'part 01'!$D:$K, 8, 0) &lt;&gt; TODAY(),"должник","сдал")</f>
        <v>#N/A</v>
      </c>
      <c r="D77" s="40" t="e">
        <f ca="1">IF(VLOOKUP($B77, 'part 01'!$D:$K, 8, 0) &lt;&gt; TODAY(),VLOOKUP($B77, 'part 01'!$D:$K, 8, 0),"")</f>
        <v>#N/A</v>
      </c>
      <c r="E77" s="35" t="e">
        <f>VLOOKUP($B77, 'part 01'!$D:$J, 4, 0)-VLOOKUP($B77, 'part 01'!$D:$J, 5, 0)-VLOOKUP($B77, 'part 01'!$D:$J, 6, 0)</f>
        <v>#N/A</v>
      </c>
      <c r="F77" s="35" t="e">
        <f ca="1">IF(VLOOKUP($B77, 'part 02'!$D:$K, 8, 0) &lt;&gt; TODAY(),"должник","сдал")</f>
        <v>#N/A</v>
      </c>
      <c r="G77" s="40" t="e">
        <f ca="1">IF(VLOOKUP($B77, 'part 02'!$D:$K, 8, 0) &lt;&gt; TODAY(),VLOOKUP($B77, 'part 02'!$D:$K, 8, 0),"")</f>
        <v>#N/A</v>
      </c>
      <c r="H77" s="35" t="e">
        <f>VLOOKUP($B77, 'part 02'!$D:$J, 4, 0)-VLOOKUP($B77, 'part 02'!$D:$J, 5, 0)-VLOOKUP($B77, 'part 02'!$D:$J, 6, 0)</f>
        <v>#N/A</v>
      </c>
      <c r="I77" s="35" t="e">
        <f ca="1">IF(VLOOKUP($B77, 'part 03'!$D:$K, 8, 0) &lt;&gt; TODAY(),"должник","сдал")</f>
        <v>#N/A</v>
      </c>
      <c r="J77" s="40" t="e">
        <f ca="1">IF(VLOOKUP($B77, 'part 03'!$D:$K, 8, 0) &lt;&gt; TODAY(),VLOOKUP($B77, 'part 03'!$D:$K, 8, 0),"")</f>
        <v>#N/A</v>
      </c>
      <c r="K77" s="35" t="e">
        <f>VLOOKUP($B77, 'part 03'!$D:$J, 4, 0)-VLOOKUP($B77, 'part 03'!$D:$J, 5, 0)-VLOOKUP($B77, 'part 03'!$D:$J, 6, 0)</f>
        <v>#N/A</v>
      </c>
      <c r="L77" s="35" t="e">
        <f ca="1">IF(VLOOKUP($B77, 'part 04'!$D:$K, 8, 0) &lt;&gt; TODAY(),"должник","сдал")</f>
        <v>#N/A</v>
      </c>
      <c r="M77" s="40" t="e">
        <f ca="1">IF(VLOOKUP($B77, 'part 04'!$D:$K, 8, 0) &lt;&gt; TODAY(),VLOOKUP($B77, 'part 04'!$D:$K, 8, 0),"")</f>
        <v>#N/A</v>
      </c>
      <c r="N77" s="35" t="e">
        <f>VLOOKUP($B77, 'part 04'!$D:$J, 4, 0)-VLOOKUP($B77, 'part 04'!$D:$J, 5, 0)-VLOOKUP($B77, 'part 04'!$D:$J, 6, 0)</f>
        <v>#N/A</v>
      </c>
      <c r="O77" s="35" t="e">
        <f ca="1">IF(VLOOKUP($B77, 'part 05'!$D:$K, 8, 0) &lt;&gt; TODAY(),"должник","сдал")</f>
        <v>#N/A</v>
      </c>
      <c r="P77" s="40" t="e">
        <f ca="1">IF(VLOOKUP($B77, 'part 05'!$D:$K, 8, 0) &lt;&gt; TODAY(),VLOOKUP($B77, 'part 05'!$D:$K, 8, 0),"")</f>
        <v>#N/A</v>
      </c>
      <c r="Q77" s="35" t="e">
        <f>VLOOKUP($B77, 'part 05'!$D:$J, 4, 0)-VLOOKUP($B77, 'part 05'!$D:$J, 5, 0)-VLOOKUP($B77, 'part 05'!$D:$J, 6, 0)</f>
        <v>#N/A</v>
      </c>
      <c r="R77" s="35" t="e">
        <f ca="1">IF(VLOOKUP($B77, 'part 06'!$D:$K, 8, 0) &lt;&gt; TODAY(),"должник","сдал")</f>
        <v>#N/A</v>
      </c>
      <c r="S77" s="40" t="e">
        <f ca="1">IF(VLOOKUP($B77, 'part 06'!$D:$K, 8, 0) &lt;&gt; TODAY(),VLOOKUP($B77, 'part 06'!$D:$K, 8, 0),"")</f>
        <v>#N/A</v>
      </c>
      <c r="T77" s="35" t="e">
        <f>VLOOKUP($B77, 'part 06'!$D:$J, 4, 0)-VLOOKUP($B77, 'part 06'!$D:$J, 5, 0)-VLOOKUP($B77, 'part 06'!$D:$J, 6, 0)</f>
        <v>#N/A</v>
      </c>
      <c r="U77" s="33" t="e">
        <f ca="1">IF(VLOOKUP($B77, 'part 07'!$D:$K, 8, 0) &lt;&gt; TODAY(),"должник","сдал")</f>
        <v>#N/A</v>
      </c>
      <c r="V77" s="33" t="e">
        <f>VLOOKUP($B77, 'part 07'!$D:$J, 4, 0)-VLOOKUP($B77, 'part 07'!$D:$J, 5, 0)-VLOOKUP($B77, 'part 07'!$D:$J, 6, 0)</f>
        <v>#N/A</v>
      </c>
      <c r="W77" s="33" t="e">
        <f ca="1">IF(VLOOKUP($B77, 'part 08'!$D:$K, 8, 0) &lt;&gt; TODAY(),"должник","сдал")</f>
        <v>#N/A</v>
      </c>
      <c r="X77" s="33" t="e">
        <f>VLOOKUP($B77, 'part 08'!$D:$J, 4, 0)-VLOOKUP($B77, 'part 08'!$D:$J, 5, 0)-VLOOKUP($B77, 'part 08'!$D:$J, 6, 0)</f>
        <v>#N/A</v>
      </c>
      <c r="Y77" s="33" t="e">
        <f ca="1">IF(VLOOKUP($B77, 'part 09'!$D:$K, 8, 0) &lt;&gt; TODAY(),"должник","сдал")</f>
        <v>#N/A</v>
      </c>
      <c r="Z77" s="33" t="e">
        <f>VLOOKUP($B77, 'part 09'!$D:$J, 4, 0)-VLOOKUP($B77, 'part 09'!$D:$J, 5, 0)-VLOOKUP($B77, 'part 09'!$D:$J, 6, 0)</f>
        <v>#N/A</v>
      </c>
      <c r="AA77" s="33" t="e">
        <f ca="1">IF(VLOOKUP($B77, 'part 10'!$D:$K, 8, 0) &lt;&gt; TODAY(),"должник","сдал")</f>
        <v>#N/A</v>
      </c>
      <c r="AB77" s="33" t="e">
        <f>VLOOKUP($B77, 'part 10'!$D:$J, 4, 0)-VLOOKUP($B77, 'part 10'!$D:$J, 5, 0)-VLOOKUP($B77, 'part 10'!$D:$J, 6, 0)</f>
        <v>#N/A</v>
      </c>
    </row>
    <row r="78" spans="1:28" ht="15">
      <c r="A78" s="13">
        <v>76</v>
      </c>
      <c r="B78" s="28" t="s">
        <v>8</v>
      </c>
      <c r="C78" s="35" t="e">
        <f ca="1">IF(VLOOKUP($B78, 'part 01'!$D:$K, 8, 0) &lt;&gt; TODAY(),"должник","сдал")</f>
        <v>#N/A</v>
      </c>
      <c r="D78" s="40" t="e">
        <f ca="1">IF(VLOOKUP($B78, 'part 01'!$D:$K, 8, 0) &lt;&gt; TODAY(),VLOOKUP($B78, 'part 01'!$D:$K, 8, 0),"")</f>
        <v>#N/A</v>
      </c>
      <c r="E78" s="35" t="e">
        <f>VLOOKUP($B78, 'part 01'!$D:$J, 4, 0)-VLOOKUP($B78, 'part 01'!$D:$J, 5, 0)-VLOOKUP($B78, 'part 01'!$D:$J, 6, 0)</f>
        <v>#N/A</v>
      </c>
      <c r="F78" s="35" t="e">
        <f ca="1">IF(VLOOKUP($B78, 'part 02'!$D:$K, 8, 0) &lt;&gt; TODAY(),"должник","сдал")</f>
        <v>#N/A</v>
      </c>
      <c r="G78" s="40" t="e">
        <f ca="1">IF(VLOOKUP($B78, 'part 02'!$D:$K, 8, 0) &lt;&gt; TODAY(),VLOOKUP($B78, 'part 02'!$D:$K, 8, 0),"")</f>
        <v>#N/A</v>
      </c>
      <c r="H78" s="35" t="e">
        <f>VLOOKUP($B78, 'part 02'!$D:$J, 4, 0)-VLOOKUP($B78, 'part 02'!$D:$J, 5, 0)-VLOOKUP($B78, 'part 02'!$D:$J, 6, 0)</f>
        <v>#N/A</v>
      </c>
      <c r="I78" s="35" t="e">
        <f ca="1">IF(VLOOKUP($B78, 'part 03'!$D:$K, 8, 0) &lt;&gt; TODAY(),"должник","сдал")</f>
        <v>#N/A</v>
      </c>
      <c r="J78" s="40" t="e">
        <f ca="1">IF(VLOOKUP($B78, 'part 03'!$D:$K, 8, 0) &lt;&gt; TODAY(),VLOOKUP($B78, 'part 03'!$D:$K, 8, 0),"")</f>
        <v>#N/A</v>
      </c>
      <c r="K78" s="35" t="e">
        <f>VLOOKUP($B78, 'part 03'!$D:$J, 4, 0)-VLOOKUP($B78, 'part 03'!$D:$J, 5, 0)-VLOOKUP($B78, 'part 03'!$D:$J, 6, 0)</f>
        <v>#N/A</v>
      </c>
      <c r="L78" s="35" t="e">
        <f ca="1">IF(VLOOKUP($B78, 'part 04'!$D:$K, 8, 0) &lt;&gt; TODAY(),"должник","сдал")</f>
        <v>#N/A</v>
      </c>
      <c r="M78" s="40" t="e">
        <f ca="1">IF(VLOOKUP($B78, 'part 04'!$D:$K, 8, 0) &lt;&gt; TODAY(),VLOOKUP($B78, 'part 04'!$D:$K, 8, 0),"")</f>
        <v>#N/A</v>
      </c>
      <c r="N78" s="35" t="e">
        <f>VLOOKUP($B78, 'part 04'!$D:$J, 4, 0)-VLOOKUP($B78, 'part 04'!$D:$J, 5, 0)-VLOOKUP($B78, 'part 04'!$D:$J, 6, 0)</f>
        <v>#N/A</v>
      </c>
      <c r="O78" s="35" t="e">
        <f ca="1">IF(VLOOKUP($B78, 'part 05'!$D:$K, 8, 0) &lt;&gt; TODAY(),"должник","сдал")</f>
        <v>#N/A</v>
      </c>
      <c r="P78" s="40" t="e">
        <f ca="1">IF(VLOOKUP($B78, 'part 05'!$D:$K, 8, 0) &lt;&gt; TODAY(),VLOOKUP($B78, 'part 05'!$D:$K, 8, 0),"")</f>
        <v>#N/A</v>
      </c>
      <c r="Q78" s="35" t="e">
        <f>VLOOKUP($B78, 'part 05'!$D:$J, 4, 0)-VLOOKUP($B78, 'part 05'!$D:$J, 5, 0)-VLOOKUP($B78, 'part 05'!$D:$J, 6, 0)</f>
        <v>#N/A</v>
      </c>
      <c r="R78" s="35" t="e">
        <f ca="1">IF(VLOOKUP($B78, 'part 06'!$D:$K, 8, 0) &lt;&gt; TODAY(),"должник","сдал")</f>
        <v>#N/A</v>
      </c>
      <c r="S78" s="40" t="e">
        <f ca="1">IF(VLOOKUP($B78, 'part 06'!$D:$K, 8, 0) &lt;&gt; TODAY(),VLOOKUP($B78, 'part 06'!$D:$K, 8, 0),"")</f>
        <v>#N/A</v>
      </c>
      <c r="T78" s="35" t="e">
        <f>VLOOKUP($B78, 'part 06'!$D:$J, 4, 0)-VLOOKUP($B78, 'part 06'!$D:$J, 5, 0)-VLOOKUP($B78, 'part 06'!$D:$J, 6, 0)</f>
        <v>#N/A</v>
      </c>
      <c r="U78" s="33" t="e">
        <f ca="1">IF(VLOOKUP($B78, 'part 07'!$D:$K, 8, 0) &lt;&gt; TODAY(),"должник","сдал")</f>
        <v>#N/A</v>
      </c>
      <c r="V78" s="33" t="e">
        <f>VLOOKUP($B78, 'part 07'!$D:$J, 4, 0)-VLOOKUP($B78, 'part 07'!$D:$J, 5, 0)-VLOOKUP($B78, 'part 07'!$D:$J, 6, 0)</f>
        <v>#N/A</v>
      </c>
      <c r="W78" s="33" t="e">
        <f ca="1">IF(VLOOKUP($B78, 'part 08'!$D:$K, 8, 0) &lt;&gt; TODAY(),"должник","сдал")</f>
        <v>#N/A</v>
      </c>
      <c r="X78" s="33" t="e">
        <f>VLOOKUP($B78, 'part 08'!$D:$J, 4, 0)-VLOOKUP($B78, 'part 08'!$D:$J, 5, 0)-VLOOKUP($B78, 'part 08'!$D:$J, 6, 0)</f>
        <v>#N/A</v>
      </c>
      <c r="Y78" s="33" t="e">
        <f ca="1">IF(VLOOKUP($B78, 'part 09'!$D:$K, 8, 0) &lt;&gt; TODAY(),"должник","сдал")</f>
        <v>#N/A</v>
      </c>
      <c r="Z78" s="33" t="e">
        <f>VLOOKUP($B78, 'part 09'!$D:$J, 4, 0)-VLOOKUP($B78, 'part 09'!$D:$J, 5, 0)-VLOOKUP($B78, 'part 09'!$D:$J, 6, 0)</f>
        <v>#N/A</v>
      </c>
      <c r="AA78" s="33" t="e">
        <f ca="1">IF(VLOOKUP($B78, 'part 10'!$D:$K, 8, 0) &lt;&gt; TODAY(),"должник","сдал")</f>
        <v>#N/A</v>
      </c>
      <c r="AB78" s="33" t="e">
        <f>VLOOKUP($B78, 'part 10'!$D:$J, 4, 0)-VLOOKUP($B78, 'part 10'!$D:$J, 5, 0)-VLOOKUP($B78, 'part 10'!$D:$J, 6, 0)</f>
        <v>#N/A</v>
      </c>
    </row>
    <row r="79" spans="1:28" ht="30">
      <c r="A79" s="13">
        <v>77</v>
      </c>
      <c r="B79" s="28" t="s">
        <v>81</v>
      </c>
      <c r="C79" s="35" t="e">
        <f ca="1">IF(VLOOKUP($B79, 'part 01'!$D:$K, 8, 0) &lt;&gt; TODAY(),"должник","сдал")</f>
        <v>#N/A</v>
      </c>
      <c r="D79" s="40" t="e">
        <f ca="1">IF(VLOOKUP($B79, 'part 01'!$D:$K, 8, 0) &lt;&gt; TODAY(),VLOOKUP($B79, 'part 01'!$D:$K, 8, 0),"")</f>
        <v>#N/A</v>
      </c>
      <c r="E79" s="35" t="e">
        <f>VLOOKUP($B79, 'part 01'!$D:$J, 4, 0)-VLOOKUP($B79, 'part 01'!$D:$J, 5, 0)-VLOOKUP($B79, 'part 01'!$D:$J, 6, 0)</f>
        <v>#N/A</v>
      </c>
      <c r="F79" s="35" t="e">
        <f ca="1">IF(VLOOKUP($B79, 'part 02'!$D:$K, 8, 0) &lt;&gt; TODAY(),"должник","сдал")</f>
        <v>#N/A</v>
      </c>
      <c r="G79" s="40" t="e">
        <f ca="1">IF(VLOOKUP($B79, 'part 02'!$D:$K, 8, 0) &lt;&gt; TODAY(),VLOOKUP($B79, 'part 02'!$D:$K, 8, 0),"")</f>
        <v>#N/A</v>
      </c>
      <c r="H79" s="35" t="e">
        <f>VLOOKUP($B79, 'part 02'!$D:$J, 4, 0)-VLOOKUP($B79, 'part 02'!$D:$J, 5, 0)-VLOOKUP($B79, 'part 02'!$D:$J, 6, 0)</f>
        <v>#N/A</v>
      </c>
      <c r="I79" s="34" t="s">
        <v>169</v>
      </c>
      <c r="J79" s="42" t="s">
        <v>169</v>
      </c>
      <c r="K79" s="34" t="s">
        <v>169</v>
      </c>
      <c r="L79" s="34" t="s">
        <v>169</v>
      </c>
      <c r="M79" s="42" t="s">
        <v>169</v>
      </c>
      <c r="N79" s="34" t="s">
        <v>169</v>
      </c>
      <c r="O79" s="35" t="e">
        <f ca="1">IF(VLOOKUP($B79, 'part 05'!$D:$K, 8, 0) &lt;&gt; TODAY(),"должник","сдал")</f>
        <v>#N/A</v>
      </c>
      <c r="P79" s="40" t="e">
        <f ca="1">IF(VLOOKUP($B79, 'part 05'!$D:$K, 8, 0) &lt;&gt; TODAY(),VLOOKUP($B79, 'part 05'!$D:$K, 8, 0),"")</f>
        <v>#N/A</v>
      </c>
      <c r="Q79" s="35" t="e">
        <f>VLOOKUP($B79, 'part 05'!$D:$J, 4, 0)-VLOOKUP($B79, 'part 05'!$D:$J, 5, 0)-VLOOKUP($B79, 'part 05'!$D:$J, 6, 0)</f>
        <v>#N/A</v>
      </c>
      <c r="R79" s="35" t="e">
        <f ca="1">IF(VLOOKUP($B79, 'part 06'!$D:$K, 8, 0) &lt;&gt; TODAY(),"должник","сдал")</f>
        <v>#N/A</v>
      </c>
      <c r="S79" s="40" t="e">
        <f ca="1">IF(VLOOKUP($B79, 'part 06'!$D:$K, 8, 0) &lt;&gt; TODAY(),VLOOKUP($B79, 'part 06'!$D:$K, 8, 0),"")</f>
        <v>#N/A</v>
      </c>
      <c r="T79" s="35" t="e">
        <f>VLOOKUP($B79, 'part 06'!$D:$J, 4, 0)-VLOOKUP($B79, 'part 06'!$D:$J, 5, 0)-VLOOKUP($B79, 'part 06'!$D:$J, 6, 0)</f>
        <v>#N/A</v>
      </c>
      <c r="U79" s="34" t="s">
        <v>169</v>
      </c>
      <c r="V79" s="34" t="s">
        <v>169</v>
      </c>
      <c r="W79" s="34" t="s">
        <v>169</v>
      </c>
      <c r="X79" s="34" t="s">
        <v>169</v>
      </c>
      <c r="Y79" s="34" t="s">
        <v>169</v>
      </c>
      <c r="Z79" s="34" t="s">
        <v>169</v>
      </c>
      <c r="AA79" s="34" t="s">
        <v>169</v>
      </c>
      <c r="AB79" s="34" t="s">
        <v>169</v>
      </c>
    </row>
    <row r="80" spans="1:28" ht="15">
      <c r="A80" s="13">
        <v>78</v>
      </c>
      <c r="B80" s="28" t="s">
        <v>63</v>
      </c>
      <c r="C80" s="35" t="e">
        <f ca="1">IF(VLOOKUP($B80, 'part 01'!$D:$K, 8, 0) &lt;&gt; TODAY(),"должник","сдал")</f>
        <v>#N/A</v>
      </c>
      <c r="D80" s="40" t="e">
        <f ca="1">IF(VLOOKUP($B80, 'part 01'!$D:$K, 8, 0) &lt;&gt; TODAY(),VLOOKUP($B80, 'part 01'!$D:$K, 8, 0),"")</f>
        <v>#N/A</v>
      </c>
      <c r="E80" s="35" t="e">
        <f>VLOOKUP($B80, 'part 01'!$D:$J, 4, 0)-VLOOKUP($B80, 'part 01'!$D:$J, 5, 0)-VLOOKUP($B80, 'part 01'!$D:$J, 6, 0)</f>
        <v>#N/A</v>
      </c>
      <c r="F80" s="35" t="e">
        <f ca="1">IF(VLOOKUP($B80, 'part 02'!$D:$K, 8, 0) &lt;&gt; TODAY(),"должник","сдал")</f>
        <v>#N/A</v>
      </c>
      <c r="G80" s="40" t="e">
        <f ca="1">IF(VLOOKUP($B80, 'part 02'!$D:$K, 8, 0) &lt;&gt; TODAY(),VLOOKUP($B80, 'part 02'!$D:$K, 8, 0),"")</f>
        <v>#N/A</v>
      </c>
      <c r="H80" s="35" t="e">
        <f>VLOOKUP($B80, 'part 02'!$D:$J, 4, 0)-VLOOKUP($B80, 'part 02'!$D:$J, 5, 0)-VLOOKUP($B80, 'part 02'!$D:$J, 6, 0)</f>
        <v>#N/A</v>
      </c>
      <c r="I80" s="35" t="e">
        <f ca="1">IF(VLOOKUP($B80, 'part 03'!$D:$K, 8, 0) &lt;&gt; TODAY(),"должник","сдал")</f>
        <v>#N/A</v>
      </c>
      <c r="J80" s="40" t="e">
        <f ca="1">IF(VLOOKUP($B80, 'part 03'!$D:$K, 8, 0) &lt;&gt; TODAY(),VLOOKUP($B80, 'part 03'!$D:$K, 8, 0),"")</f>
        <v>#N/A</v>
      </c>
      <c r="K80" s="35" t="e">
        <f>VLOOKUP($B80, 'part 03'!$D:$J, 4, 0)-VLOOKUP($B80, 'part 03'!$D:$J, 5, 0)-VLOOKUP($B80, 'part 03'!$D:$J, 6, 0)</f>
        <v>#N/A</v>
      </c>
      <c r="L80" s="35" t="e">
        <f ca="1">IF(VLOOKUP($B80, 'part 04'!$D:$K, 8, 0) &lt;&gt; TODAY(),"должник","сдал")</f>
        <v>#N/A</v>
      </c>
      <c r="M80" s="40" t="e">
        <f ca="1">IF(VLOOKUP($B80, 'part 04'!$D:$K, 8, 0) &lt;&gt; TODAY(),VLOOKUP($B80, 'part 04'!$D:$K, 8, 0),"")</f>
        <v>#N/A</v>
      </c>
      <c r="N80" s="35" t="e">
        <f>VLOOKUP($B80, 'part 04'!$D:$J, 4, 0)-VLOOKUP($B80, 'part 04'!$D:$J, 5, 0)-VLOOKUP($B80, 'part 04'!$D:$J, 6, 0)</f>
        <v>#N/A</v>
      </c>
      <c r="O80" s="35" t="e">
        <f ca="1">IF(VLOOKUP($B80, 'part 05'!$D:$K, 8, 0) &lt;&gt; TODAY(),"должник","сдал")</f>
        <v>#N/A</v>
      </c>
      <c r="P80" s="40" t="e">
        <f ca="1">IF(VLOOKUP($B80, 'part 05'!$D:$K, 8, 0) &lt;&gt; TODAY(),VLOOKUP($B80, 'part 05'!$D:$K, 8, 0),"")</f>
        <v>#N/A</v>
      </c>
      <c r="Q80" s="35" t="e">
        <f>VLOOKUP($B80, 'part 05'!$D:$J, 4, 0)-VLOOKUP($B80, 'part 05'!$D:$J, 5, 0)-VLOOKUP($B80, 'part 05'!$D:$J, 6, 0)</f>
        <v>#N/A</v>
      </c>
      <c r="R80" s="35" t="e">
        <f ca="1">IF(VLOOKUP($B80, 'part 06'!$D:$K, 8, 0) &lt;&gt; TODAY(),"должник","сдал")</f>
        <v>#N/A</v>
      </c>
      <c r="S80" s="40" t="e">
        <f ca="1">IF(VLOOKUP($B80, 'part 06'!$D:$K, 8, 0) &lt;&gt; TODAY(),VLOOKUP($B80, 'part 06'!$D:$K, 8, 0),"")</f>
        <v>#N/A</v>
      </c>
      <c r="T80" s="35" t="e">
        <f>VLOOKUP($B80, 'part 06'!$D:$J, 4, 0)-VLOOKUP($B80, 'part 06'!$D:$J, 5, 0)-VLOOKUP($B80, 'part 06'!$D:$J, 6, 0)</f>
        <v>#N/A</v>
      </c>
      <c r="U80" s="33" t="e">
        <f ca="1">IF(VLOOKUP($B80, 'part 07'!$D:$K, 8, 0) &lt;&gt; TODAY(),"должник","сдал")</f>
        <v>#N/A</v>
      </c>
      <c r="V80" s="33" t="e">
        <f>VLOOKUP($B80, 'part 07'!$D:$J, 4, 0)-VLOOKUP($B80, 'part 07'!$D:$J, 5, 0)-VLOOKUP($B80, 'part 07'!$D:$J, 6, 0)</f>
        <v>#N/A</v>
      </c>
      <c r="W80" s="33" t="e">
        <f ca="1">IF(VLOOKUP($B80, 'part 08'!$D:$K, 8, 0) &lt;&gt; TODAY(),"должник","сдал")</f>
        <v>#N/A</v>
      </c>
      <c r="X80" s="33" t="e">
        <f>VLOOKUP($B80, 'part 08'!$D:$J, 4, 0)-VLOOKUP($B80, 'part 08'!$D:$J, 5, 0)-VLOOKUP($B80, 'part 08'!$D:$J, 6, 0)</f>
        <v>#N/A</v>
      </c>
      <c r="Y80" s="33" t="e">
        <f ca="1">IF(VLOOKUP($B80, 'part 09'!$D:$K, 8, 0) &lt;&gt; TODAY(),"должник","сдал")</f>
        <v>#N/A</v>
      </c>
      <c r="Z80" s="33" t="e">
        <f>VLOOKUP($B80, 'part 09'!$D:$J, 4, 0)-VLOOKUP($B80, 'part 09'!$D:$J, 5, 0)-VLOOKUP($B80, 'part 09'!$D:$J, 6, 0)</f>
        <v>#N/A</v>
      </c>
      <c r="AA80" s="33" t="e">
        <f ca="1">IF(VLOOKUP($B80, 'part 10'!$D:$K, 8, 0) &lt;&gt; TODAY(),"должник","сдал")</f>
        <v>#N/A</v>
      </c>
      <c r="AB80" s="33" t="e">
        <f>VLOOKUP($B80, 'part 10'!$D:$J, 4, 0)-VLOOKUP($B80, 'part 10'!$D:$J, 5, 0)-VLOOKUP($B80, 'part 10'!$D:$J, 6, 0)</f>
        <v>#N/A</v>
      </c>
    </row>
    <row r="81" spans="1:28" ht="15">
      <c r="A81" s="15">
        <v>79</v>
      </c>
      <c r="B81" s="29" t="s">
        <v>116</v>
      </c>
      <c r="C81" s="34" t="s">
        <v>169</v>
      </c>
      <c r="D81" s="42" t="s">
        <v>169</v>
      </c>
      <c r="E81" s="34" t="s">
        <v>169</v>
      </c>
      <c r="F81" s="35" t="e">
        <f ca="1">IF(VLOOKUP($B81, 'part 02'!$D:$K, 8, 0) &lt;&gt; TODAY(),"должник","сдал")</f>
        <v>#N/A</v>
      </c>
      <c r="G81" s="40" t="e">
        <f ca="1">IF(VLOOKUP($B81, 'part 02'!$D:$K, 8, 0) &lt;&gt; TODAY(),VLOOKUP($B81, 'part 02'!$D:$K, 8, 0),"")</f>
        <v>#N/A</v>
      </c>
      <c r="H81" s="35" t="e">
        <f>VLOOKUP($B81, 'part 02'!$D:$J, 4, 0)-VLOOKUP($B81, 'part 02'!$D:$J, 5, 0)-VLOOKUP($B81, 'part 02'!$D:$J, 6, 0)</f>
        <v>#N/A</v>
      </c>
      <c r="I81" s="35" t="e">
        <f ca="1">IF(VLOOKUP($B81, 'part 03'!$D:$K, 8, 0) &lt;&gt; TODAY(),"должник","сдал")</f>
        <v>#N/A</v>
      </c>
      <c r="J81" s="40" t="e">
        <f ca="1">IF(VLOOKUP($B81, 'part 03'!$D:$K, 8, 0) &lt;&gt; TODAY(),VLOOKUP($B81, 'part 03'!$D:$K, 8, 0),"")</f>
        <v>#N/A</v>
      </c>
      <c r="K81" s="35" t="e">
        <f>VLOOKUP($B81, 'part 03'!$D:$J, 4, 0)-VLOOKUP($B81, 'part 03'!$D:$J, 5, 0)-VLOOKUP($B81, 'part 03'!$D:$J, 6, 0)</f>
        <v>#N/A</v>
      </c>
      <c r="L81" s="35" t="e">
        <f ca="1">IF(VLOOKUP($B81, 'part 04'!$D:$K, 8, 0) &lt;&gt; TODAY(),"должник","сдал")</f>
        <v>#N/A</v>
      </c>
      <c r="M81" s="40" t="e">
        <f ca="1">IF(VLOOKUP($B81, 'part 04'!$D:$K, 8, 0) &lt;&gt; TODAY(),VLOOKUP($B81, 'part 04'!$D:$K, 8, 0),"")</f>
        <v>#N/A</v>
      </c>
      <c r="N81" s="35" t="e">
        <f>VLOOKUP($B81, 'part 04'!$D:$J, 4, 0)-VLOOKUP($B81, 'part 04'!$D:$J, 5, 0)-VLOOKUP($B81, 'part 04'!$D:$J, 6, 0)</f>
        <v>#N/A</v>
      </c>
      <c r="O81" s="34" t="s">
        <v>169</v>
      </c>
      <c r="P81" s="42" t="s">
        <v>169</v>
      </c>
      <c r="Q81" s="34" t="s">
        <v>169</v>
      </c>
      <c r="R81" s="34" t="s">
        <v>169</v>
      </c>
      <c r="S81" s="42" t="s">
        <v>169</v>
      </c>
      <c r="T81" s="34" t="s">
        <v>169</v>
      </c>
      <c r="U81" s="33" t="e">
        <f ca="1">IF(VLOOKUP($B81, 'part 07'!$D:$K, 8, 0) &lt;&gt; TODAY(),"должник","сдал")</f>
        <v>#N/A</v>
      </c>
      <c r="V81" s="33" t="e">
        <f>VLOOKUP($B81, 'part 07'!$D:$J, 4, 0)-VLOOKUP($B81, 'part 07'!$D:$J, 5, 0)-VLOOKUP($B81, 'part 07'!$D:$J, 6, 0)</f>
        <v>#N/A</v>
      </c>
      <c r="W81" s="33" t="e">
        <f ca="1">IF(VLOOKUP($B81, 'part 08'!$D:$K, 8, 0) &lt;&gt; TODAY(),"должник","сдал")</f>
        <v>#N/A</v>
      </c>
      <c r="X81" s="33" t="e">
        <f>VLOOKUP($B81, 'part 08'!$D:$J, 4, 0)-VLOOKUP($B81, 'part 08'!$D:$J, 5, 0)-VLOOKUP($B81, 'part 08'!$D:$J, 6, 0)</f>
        <v>#N/A</v>
      </c>
      <c r="Y81" s="33" t="e">
        <f ca="1">IF(VLOOKUP($B81, 'part 09'!$D:$K, 8, 0) &lt;&gt; TODAY(),"должник","сдал")</f>
        <v>#N/A</v>
      </c>
      <c r="Z81" s="33" t="e">
        <f>VLOOKUP($B81, 'part 09'!$D:$J, 4, 0)-VLOOKUP($B81, 'part 09'!$D:$J, 5, 0)-VLOOKUP($B81, 'part 09'!$D:$J, 6, 0)</f>
        <v>#N/A</v>
      </c>
      <c r="AA81" s="33" t="e">
        <f ca="1">IF(VLOOKUP($B81, 'part 10'!$D:$K, 8, 0) &lt;&gt; TODAY(),"должник","сдал")</f>
        <v>#N/A</v>
      </c>
      <c r="AB81" s="33" t="e">
        <f>VLOOKUP($B81, 'part 10'!$D:$J, 4, 0)-VLOOKUP($B81, 'part 10'!$D:$J, 5, 0)-VLOOKUP($B81, 'part 10'!$D:$J, 6, 0)</f>
        <v>#N/A</v>
      </c>
    </row>
    <row r="82" spans="1:28" ht="15">
      <c r="A82" s="15">
        <v>80</v>
      </c>
      <c r="B82" s="29" t="s">
        <v>117</v>
      </c>
      <c r="C82" s="34" t="s">
        <v>169</v>
      </c>
      <c r="D82" s="42" t="s">
        <v>169</v>
      </c>
      <c r="E82" s="34" t="s">
        <v>169</v>
      </c>
      <c r="F82" s="35" t="e">
        <f ca="1">IF(VLOOKUP($B82, 'part 02'!$D:$K, 8, 0) &lt;&gt; TODAY(),"должник","сдал")</f>
        <v>#N/A</v>
      </c>
      <c r="G82" s="40" t="e">
        <f ca="1">IF(VLOOKUP($B82, 'part 02'!$D:$K, 8, 0) &lt;&gt; TODAY(),VLOOKUP($B82, 'part 02'!$D:$K, 8, 0),"")</f>
        <v>#N/A</v>
      </c>
      <c r="H82" s="35" t="e">
        <f>VLOOKUP($B82, 'part 02'!$D:$J, 4, 0)-VLOOKUP($B82, 'part 02'!$D:$J, 5, 0)-VLOOKUP($B82, 'part 02'!$D:$J, 6, 0)</f>
        <v>#N/A</v>
      </c>
      <c r="I82" s="35" t="e">
        <f ca="1">IF(VLOOKUP($B82, 'part 03'!$D:$K, 8, 0) &lt;&gt; TODAY(),"должник","сдал")</f>
        <v>#N/A</v>
      </c>
      <c r="J82" s="40" t="e">
        <f ca="1">IF(VLOOKUP($B82, 'part 03'!$D:$K, 8, 0) &lt;&gt; TODAY(),VLOOKUP($B82, 'part 03'!$D:$K, 8, 0),"")</f>
        <v>#N/A</v>
      </c>
      <c r="K82" s="35" t="e">
        <f>VLOOKUP($B82, 'part 03'!$D:$J, 4, 0)-VLOOKUP($B82, 'part 03'!$D:$J, 5, 0)-VLOOKUP($B82, 'part 03'!$D:$J, 6, 0)</f>
        <v>#N/A</v>
      </c>
      <c r="L82" s="35" t="e">
        <f ca="1">IF(VLOOKUP($B82, 'part 04'!$D:$K, 8, 0) &lt;&gt; TODAY(),"должник","сдал")</f>
        <v>#N/A</v>
      </c>
      <c r="M82" s="40" t="e">
        <f ca="1">IF(VLOOKUP($B82, 'part 04'!$D:$K, 8, 0) &lt;&gt; TODAY(),VLOOKUP($B82, 'part 04'!$D:$K, 8, 0),"")</f>
        <v>#N/A</v>
      </c>
      <c r="N82" s="35" t="e">
        <f>VLOOKUP($B82, 'part 04'!$D:$J, 4, 0)-VLOOKUP($B82, 'part 04'!$D:$J, 5, 0)-VLOOKUP($B82, 'part 04'!$D:$J, 6, 0)</f>
        <v>#N/A</v>
      </c>
      <c r="O82" s="34" t="s">
        <v>169</v>
      </c>
      <c r="P82" s="42" t="s">
        <v>169</v>
      </c>
      <c r="Q82" s="34" t="s">
        <v>169</v>
      </c>
      <c r="R82" s="34" t="s">
        <v>169</v>
      </c>
      <c r="S82" s="42" t="s">
        <v>169</v>
      </c>
      <c r="T82" s="34" t="s">
        <v>169</v>
      </c>
      <c r="U82" s="33" t="e">
        <f ca="1">IF(VLOOKUP($B82, 'part 07'!$D:$K, 8, 0) &lt;&gt; TODAY(),"должник","сдал")</f>
        <v>#N/A</v>
      </c>
      <c r="V82" s="33" t="e">
        <f>VLOOKUP($B82, 'part 07'!$D:$J, 4, 0)-VLOOKUP($B82, 'part 07'!$D:$J, 5, 0)-VLOOKUP($B82, 'part 07'!$D:$J, 6, 0)</f>
        <v>#N/A</v>
      </c>
      <c r="W82" s="33" t="e">
        <f ca="1">IF(VLOOKUP($B82, 'part 08'!$D:$K, 8, 0) &lt;&gt; TODAY(),"должник","сдал")</f>
        <v>#N/A</v>
      </c>
      <c r="X82" s="33" t="e">
        <f>VLOOKUP($B82, 'part 08'!$D:$J, 4, 0)-VLOOKUP($B82, 'part 08'!$D:$J, 5, 0)-VLOOKUP($B82, 'part 08'!$D:$J, 6, 0)</f>
        <v>#N/A</v>
      </c>
      <c r="Y82" s="33" t="e">
        <f ca="1">IF(VLOOKUP($B82, 'part 09'!$D:$K, 8, 0) &lt;&gt; TODAY(),"должник","сдал")</f>
        <v>#N/A</v>
      </c>
      <c r="Z82" s="33" t="e">
        <f>VLOOKUP($B82, 'part 09'!$D:$J, 4, 0)-VLOOKUP($B82, 'part 09'!$D:$J, 5, 0)-VLOOKUP($B82, 'part 09'!$D:$J, 6, 0)</f>
        <v>#N/A</v>
      </c>
      <c r="AA82" s="33" t="e">
        <f ca="1">IF(VLOOKUP($B82, 'part 10'!$D:$K, 8, 0) &lt;&gt; TODAY(),"должник","сдал")</f>
        <v>#N/A</v>
      </c>
      <c r="AB82" s="33" t="e">
        <f>VLOOKUP($B82, 'part 10'!$D:$J, 4, 0)-VLOOKUP($B82, 'part 10'!$D:$J, 5, 0)-VLOOKUP($B82, 'part 10'!$D:$J, 6, 0)</f>
        <v>#N/A</v>
      </c>
    </row>
    <row r="83" spans="1:28" ht="15">
      <c r="A83" s="15">
        <v>81</v>
      </c>
      <c r="B83" s="29" t="s">
        <v>118</v>
      </c>
      <c r="C83" s="34" t="s">
        <v>169</v>
      </c>
      <c r="D83" s="42" t="s">
        <v>169</v>
      </c>
      <c r="E83" s="34" t="s">
        <v>169</v>
      </c>
      <c r="F83" s="35" t="e">
        <f ca="1">IF(VLOOKUP($B83, 'part 02'!$D:$K, 8, 0) &lt;&gt; TODAY(),"должник","сдал")</f>
        <v>#N/A</v>
      </c>
      <c r="G83" s="40" t="e">
        <f ca="1">IF(VLOOKUP($B83, 'part 02'!$D:$K, 8, 0) &lt;&gt; TODAY(),VLOOKUP($B83, 'part 02'!$D:$K, 8, 0),"")</f>
        <v>#N/A</v>
      </c>
      <c r="H83" s="35" t="e">
        <f>VLOOKUP($B83, 'part 02'!$D:$J, 4, 0)-VLOOKUP($B83, 'part 02'!$D:$J, 5, 0)-VLOOKUP($B83, 'part 02'!$D:$J, 6, 0)</f>
        <v>#N/A</v>
      </c>
      <c r="I83" s="35" t="e">
        <f ca="1">IF(VLOOKUP($B83, 'part 03'!$D:$K, 8, 0) &lt;&gt; TODAY(),"должник","сдал")</f>
        <v>#N/A</v>
      </c>
      <c r="J83" s="40" t="e">
        <f ca="1">IF(VLOOKUP($B83, 'part 03'!$D:$K, 8, 0) &lt;&gt; TODAY(),VLOOKUP($B83, 'part 03'!$D:$K, 8, 0),"")</f>
        <v>#N/A</v>
      </c>
      <c r="K83" s="35" t="e">
        <f>VLOOKUP($B83, 'part 03'!$D:$J, 4, 0)-VLOOKUP($B83, 'part 03'!$D:$J, 5, 0)-VLOOKUP($B83, 'part 03'!$D:$J, 6, 0)</f>
        <v>#N/A</v>
      </c>
      <c r="L83" s="35" t="e">
        <f ca="1">IF(VLOOKUP($B83, 'part 04'!$D:$K, 8, 0) &lt;&gt; TODAY(),"должник","сдал")</f>
        <v>#N/A</v>
      </c>
      <c r="M83" s="40" t="e">
        <f ca="1">IF(VLOOKUP($B83, 'part 04'!$D:$K, 8, 0) &lt;&gt; TODAY(),VLOOKUP($B83, 'part 04'!$D:$K, 8, 0),"")</f>
        <v>#N/A</v>
      </c>
      <c r="N83" s="35" t="e">
        <f>VLOOKUP($B83, 'part 04'!$D:$J, 4, 0)-VLOOKUP($B83, 'part 04'!$D:$J, 5, 0)-VLOOKUP($B83, 'part 04'!$D:$J, 6, 0)</f>
        <v>#N/A</v>
      </c>
      <c r="O83" s="35" t="e">
        <f ca="1">IF(VLOOKUP($B83, 'part 05'!$D:$K, 8, 0) &lt;&gt; TODAY(),"должник","сдал")</f>
        <v>#N/A</v>
      </c>
      <c r="P83" s="40" t="e">
        <f ca="1">IF(VLOOKUP($B83, 'part 05'!$D:$K, 8, 0) &lt;&gt; TODAY(),VLOOKUP($B83, 'part 05'!$D:$K, 8, 0),"")</f>
        <v>#N/A</v>
      </c>
      <c r="Q83" s="35" t="e">
        <f>VLOOKUP($B83, 'part 05'!$D:$J, 4, 0)-VLOOKUP($B83, 'part 05'!$D:$J, 5, 0)-VLOOKUP($B83, 'part 05'!$D:$J, 6, 0)</f>
        <v>#N/A</v>
      </c>
      <c r="R83" s="34" t="s">
        <v>169</v>
      </c>
      <c r="S83" s="42" t="s">
        <v>169</v>
      </c>
      <c r="T83" s="34" t="s">
        <v>169</v>
      </c>
      <c r="U83" s="33" t="e">
        <f ca="1">IF(VLOOKUP($B83, 'part 07'!$D:$K, 8, 0) &lt;&gt; TODAY(),"должник","сдал")</f>
        <v>#N/A</v>
      </c>
      <c r="V83" s="33" t="e">
        <f>VLOOKUP($B83, 'part 07'!$D:$J, 4, 0)-VLOOKUP($B83, 'part 07'!$D:$J, 5, 0)-VLOOKUP($B83, 'part 07'!$D:$J, 6, 0)</f>
        <v>#N/A</v>
      </c>
      <c r="W83" s="33" t="e">
        <f ca="1">IF(VLOOKUP($B83, 'part 08'!$D:$K, 8, 0) &lt;&gt; TODAY(),"должник","сдал")</f>
        <v>#N/A</v>
      </c>
      <c r="X83" s="33" t="e">
        <f>VLOOKUP($B83, 'part 08'!$D:$J, 4, 0)-VLOOKUP($B83, 'part 08'!$D:$J, 5, 0)-VLOOKUP($B83, 'part 08'!$D:$J, 6, 0)</f>
        <v>#N/A</v>
      </c>
      <c r="Y83" s="33" t="e">
        <f ca="1">IF(VLOOKUP($B83, 'part 09'!$D:$K, 8, 0) &lt;&gt; TODAY(),"должник","сдал")</f>
        <v>#N/A</v>
      </c>
      <c r="Z83" s="33" t="e">
        <f>VLOOKUP($B83, 'part 09'!$D:$J, 4, 0)-VLOOKUP($B83, 'part 09'!$D:$J, 5, 0)-VLOOKUP($B83, 'part 09'!$D:$J, 6, 0)</f>
        <v>#N/A</v>
      </c>
      <c r="AA83" s="33" t="e">
        <f ca="1">IF(VLOOKUP($B83, 'part 10'!$D:$K, 8, 0) &lt;&gt; TODAY(),"должник","сдал")</f>
        <v>#N/A</v>
      </c>
      <c r="AB83" s="33" t="e">
        <f>VLOOKUP($B83, 'part 10'!$D:$J, 4, 0)-VLOOKUP($B83, 'part 10'!$D:$J, 5, 0)-VLOOKUP($B83, 'part 10'!$D:$J, 6, 0)</f>
        <v>#N/A</v>
      </c>
    </row>
    <row r="84" spans="1:28" ht="15">
      <c r="A84" s="15">
        <v>82</v>
      </c>
      <c r="B84" s="29" t="s">
        <v>119</v>
      </c>
      <c r="C84" s="34" t="s">
        <v>169</v>
      </c>
      <c r="D84" s="42" t="s">
        <v>169</v>
      </c>
      <c r="E84" s="34" t="s">
        <v>169</v>
      </c>
      <c r="F84" s="35" t="e">
        <f ca="1">IF(VLOOKUP($B84, 'part 02'!$D:$K, 8, 0) &lt;&gt; TODAY(),"должник","сдал")</f>
        <v>#N/A</v>
      </c>
      <c r="G84" s="40" t="e">
        <f ca="1">IF(VLOOKUP($B84, 'part 02'!$D:$K, 8, 0) &lt;&gt; TODAY(),VLOOKUP($B84, 'part 02'!$D:$K, 8, 0),"")</f>
        <v>#N/A</v>
      </c>
      <c r="H84" s="35" t="e">
        <f>VLOOKUP($B84, 'part 02'!$D:$J, 4, 0)-VLOOKUP($B84, 'part 02'!$D:$J, 5, 0)-VLOOKUP($B84, 'part 02'!$D:$J, 6, 0)</f>
        <v>#N/A</v>
      </c>
      <c r="I84" s="35" t="e">
        <f ca="1">IF(VLOOKUP($B84, 'part 03'!$D:$K, 8, 0) &lt;&gt; TODAY(),"должник","сдал")</f>
        <v>#N/A</v>
      </c>
      <c r="J84" s="40" t="e">
        <f ca="1">IF(VLOOKUP($B84, 'part 03'!$D:$K, 8, 0) &lt;&gt; TODAY(),VLOOKUP($B84, 'part 03'!$D:$K, 8, 0),"")</f>
        <v>#N/A</v>
      </c>
      <c r="K84" s="35" t="e">
        <f>VLOOKUP($B84, 'part 03'!$D:$J, 4, 0)-VLOOKUP($B84, 'part 03'!$D:$J, 5, 0)-VLOOKUP($B84, 'part 03'!$D:$J, 6, 0)</f>
        <v>#N/A</v>
      </c>
      <c r="L84" s="35" t="e">
        <f ca="1">IF(VLOOKUP($B84, 'part 04'!$D:$K, 8, 0) &lt;&gt; TODAY(),"должник","сдал")</f>
        <v>#N/A</v>
      </c>
      <c r="M84" s="40" t="e">
        <f ca="1">IF(VLOOKUP($B84, 'part 04'!$D:$K, 8, 0) &lt;&gt; TODAY(),VLOOKUP($B84, 'part 04'!$D:$K, 8, 0),"")</f>
        <v>#N/A</v>
      </c>
      <c r="N84" s="35" t="e">
        <f>VLOOKUP($B84, 'part 04'!$D:$J, 4, 0)-VLOOKUP($B84, 'part 04'!$D:$J, 5, 0)-VLOOKUP($B84, 'part 04'!$D:$J, 6, 0)</f>
        <v>#N/A</v>
      </c>
      <c r="O84" s="34" t="s">
        <v>169</v>
      </c>
      <c r="P84" s="42" t="s">
        <v>169</v>
      </c>
      <c r="Q84" s="34" t="s">
        <v>169</v>
      </c>
      <c r="R84" s="34" t="s">
        <v>169</v>
      </c>
      <c r="S84" s="42" t="s">
        <v>169</v>
      </c>
      <c r="T84" s="34" t="s">
        <v>169</v>
      </c>
      <c r="U84" s="33" t="e">
        <f ca="1">IF(VLOOKUP($B84, 'part 07'!$D:$K, 8, 0) &lt;&gt; TODAY(),"должник","сдал")</f>
        <v>#N/A</v>
      </c>
      <c r="V84" s="33" t="e">
        <f>VLOOKUP($B84, 'part 07'!$D:$J, 4, 0)-VLOOKUP($B84, 'part 07'!$D:$J, 5, 0)-VLOOKUP($B84, 'part 07'!$D:$J, 6, 0)</f>
        <v>#N/A</v>
      </c>
      <c r="W84" s="33" t="e">
        <f ca="1">IF(VLOOKUP($B84, 'part 08'!$D:$K, 8, 0) &lt;&gt; TODAY(),"должник","сдал")</f>
        <v>#N/A</v>
      </c>
      <c r="X84" s="33" t="e">
        <f>VLOOKUP($B84, 'part 08'!$D:$J, 4, 0)-VLOOKUP($B84, 'part 08'!$D:$J, 5, 0)-VLOOKUP($B84, 'part 08'!$D:$J, 6, 0)</f>
        <v>#N/A</v>
      </c>
      <c r="Y84" s="33" t="e">
        <f ca="1">IF(VLOOKUP($B84, 'part 09'!$D:$K, 8, 0) &lt;&gt; TODAY(),"должник","сдал")</f>
        <v>#N/A</v>
      </c>
      <c r="Z84" s="33" t="e">
        <f>VLOOKUP($B84, 'part 09'!$D:$J, 4, 0)-VLOOKUP($B84, 'part 09'!$D:$J, 5, 0)-VLOOKUP($B84, 'part 09'!$D:$J, 6, 0)</f>
        <v>#N/A</v>
      </c>
      <c r="AA84" s="33" t="e">
        <f ca="1">IF(VLOOKUP($B84, 'part 10'!$D:$K, 8, 0) &lt;&gt; TODAY(),"должник","сдал")</f>
        <v>#N/A</v>
      </c>
      <c r="AB84" s="33" t="e">
        <f>VLOOKUP($B84, 'part 10'!$D:$J, 4, 0)-VLOOKUP($B84, 'part 10'!$D:$J, 5, 0)-VLOOKUP($B84, 'part 10'!$D:$J, 6, 0)</f>
        <v>#N/A</v>
      </c>
    </row>
    <row r="85" spans="1:28" ht="15">
      <c r="A85" s="15">
        <v>83</v>
      </c>
      <c r="B85" s="29" t="s">
        <v>120</v>
      </c>
      <c r="C85" s="34" t="s">
        <v>169</v>
      </c>
      <c r="D85" s="42" t="s">
        <v>169</v>
      </c>
      <c r="E85" s="34" t="s">
        <v>169</v>
      </c>
      <c r="F85" s="35" t="e">
        <f ca="1">IF(VLOOKUP($B85, 'part 02'!$D:$K, 8, 0) &lt;&gt; TODAY(),"должник","сдал")</f>
        <v>#N/A</v>
      </c>
      <c r="G85" s="40" t="e">
        <f ca="1">IF(VLOOKUP($B85, 'part 02'!$D:$K, 8, 0) &lt;&gt; TODAY(),VLOOKUP($B85, 'part 02'!$D:$K, 8, 0),"")</f>
        <v>#N/A</v>
      </c>
      <c r="H85" s="35" t="e">
        <f>VLOOKUP($B85, 'part 02'!$D:$J, 4, 0)-VLOOKUP($B85, 'part 02'!$D:$J, 5, 0)-VLOOKUP($B85, 'part 02'!$D:$J, 6, 0)</f>
        <v>#N/A</v>
      </c>
      <c r="I85" s="35" t="e">
        <f ca="1">IF(VLOOKUP($B85, 'part 03'!$D:$K, 8, 0) &lt;&gt; TODAY(),"должник","сдал")</f>
        <v>#N/A</v>
      </c>
      <c r="J85" s="40" t="e">
        <f ca="1">IF(VLOOKUP($B85, 'part 03'!$D:$K, 8, 0) &lt;&gt; TODAY(),VLOOKUP($B85, 'part 03'!$D:$K, 8, 0),"")</f>
        <v>#N/A</v>
      </c>
      <c r="K85" s="35" t="e">
        <f>VLOOKUP($B85, 'part 03'!$D:$J, 4, 0)-VLOOKUP($B85, 'part 03'!$D:$J, 5, 0)-VLOOKUP($B85, 'part 03'!$D:$J, 6, 0)</f>
        <v>#N/A</v>
      </c>
      <c r="L85" s="35" t="e">
        <f ca="1">IF(VLOOKUP($B85, 'part 04'!$D:$K, 8, 0) &lt;&gt; TODAY(),"должник","сдал")</f>
        <v>#N/A</v>
      </c>
      <c r="M85" s="40" t="e">
        <f ca="1">IF(VLOOKUP($B85, 'part 04'!$D:$K, 8, 0) &lt;&gt; TODAY(),VLOOKUP($B85, 'part 04'!$D:$K, 8, 0),"")</f>
        <v>#N/A</v>
      </c>
      <c r="N85" s="35" t="e">
        <f>VLOOKUP($B85, 'part 04'!$D:$J, 4, 0)-VLOOKUP($B85, 'part 04'!$D:$J, 5, 0)-VLOOKUP($B85, 'part 04'!$D:$J, 6, 0)</f>
        <v>#N/A</v>
      </c>
      <c r="O85" s="34" t="s">
        <v>169</v>
      </c>
      <c r="P85" s="42" t="s">
        <v>169</v>
      </c>
      <c r="Q85" s="34" t="s">
        <v>169</v>
      </c>
      <c r="R85" s="35" t="e">
        <f ca="1">IF(VLOOKUP($B85, 'part 06'!$D:$K, 8, 0) &lt;&gt; TODAY(),"должник","сдал")</f>
        <v>#N/A</v>
      </c>
      <c r="S85" s="40" t="e">
        <f ca="1">IF(VLOOKUP($B85, 'part 06'!$D:$K, 8, 0) &lt;&gt; TODAY(),VLOOKUP($B85, 'part 06'!$D:$K, 8, 0),"")</f>
        <v>#N/A</v>
      </c>
      <c r="T85" s="35" t="e">
        <f>VLOOKUP($B85, 'part 06'!$D:$J, 4, 0)-VLOOKUP($B85, 'part 06'!$D:$J, 5, 0)-VLOOKUP($B85, 'part 06'!$D:$J, 6, 0)</f>
        <v>#N/A</v>
      </c>
      <c r="U85" s="33" t="e">
        <f ca="1">IF(VLOOKUP($B85, 'part 07'!$D:$K, 8, 0) &lt;&gt; TODAY(),"должник","сдал")</f>
        <v>#N/A</v>
      </c>
      <c r="V85" s="33" t="e">
        <f>VLOOKUP($B85, 'part 07'!$D:$J, 4, 0)-VLOOKUP($B85, 'part 07'!$D:$J, 5, 0)-VLOOKUP($B85, 'part 07'!$D:$J, 6, 0)</f>
        <v>#N/A</v>
      </c>
      <c r="W85" s="33" t="e">
        <f ca="1">IF(VLOOKUP($B85, 'part 08'!$D:$K, 8, 0) &lt;&gt; TODAY(),"должник","сдал")</f>
        <v>#N/A</v>
      </c>
      <c r="X85" s="33" t="e">
        <f>VLOOKUP($B85, 'part 08'!$D:$J, 4, 0)-VLOOKUP($B85, 'part 08'!$D:$J, 5, 0)-VLOOKUP($B85, 'part 08'!$D:$J, 6, 0)</f>
        <v>#N/A</v>
      </c>
      <c r="Y85" s="33" t="e">
        <f ca="1">IF(VLOOKUP($B85, 'part 09'!$D:$K, 8, 0) &lt;&gt; TODAY(),"должник","сдал")</f>
        <v>#N/A</v>
      </c>
      <c r="Z85" s="33" t="e">
        <f>VLOOKUP($B85, 'part 09'!$D:$J, 4, 0)-VLOOKUP($B85, 'part 09'!$D:$J, 5, 0)-VLOOKUP($B85, 'part 09'!$D:$J, 6, 0)</f>
        <v>#N/A</v>
      </c>
      <c r="AA85" s="33" t="e">
        <f ca="1">IF(VLOOKUP($B85, 'part 10'!$D:$K, 8, 0) &lt;&gt; TODAY(),"должник","сдал")</f>
        <v>#N/A</v>
      </c>
      <c r="AB85" s="33" t="e">
        <f>VLOOKUP($B85, 'part 10'!$D:$J, 4, 0)-VLOOKUP($B85, 'part 10'!$D:$J, 5, 0)-VLOOKUP($B85, 'part 10'!$D:$J, 6, 0)</f>
        <v>#N/A</v>
      </c>
    </row>
    <row r="86" spans="1:28" ht="15">
      <c r="A86" s="15">
        <v>84</v>
      </c>
      <c r="B86" s="29" t="s">
        <v>121</v>
      </c>
      <c r="C86" s="34" t="s">
        <v>169</v>
      </c>
      <c r="D86" s="42" t="s">
        <v>169</v>
      </c>
      <c r="E86" s="34" t="s">
        <v>169</v>
      </c>
      <c r="F86" s="35" t="e">
        <f ca="1">IF(VLOOKUP($B86, 'part 02'!$D:$K, 8, 0) &lt;&gt; TODAY(),"должник","сдал")</f>
        <v>#N/A</v>
      </c>
      <c r="G86" s="40" t="e">
        <f ca="1">IF(VLOOKUP($B86, 'part 02'!$D:$K, 8, 0) &lt;&gt; TODAY(),VLOOKUP($B86, 'part 02'!$D:$K, 8, 0),"")</f>
        <v>#N/A</v>
      </c>
      <c r="H86" s="35" t="e">
        <f>VLOOKUP($B86, 'part 02'!$D:$J, 4, 0)-VLOOKUP($B86, 'part 02'!$D:$J, 5, 0)-VLOOKUP($B86, 'part 02'!$D:$J, 6, 0)</f>
        <v>#N/A</v>
      </c>
      <c r="I86" s="35" t="e">
        <f ca="1">IF(VLOOKUP($B86, 'part 03'!$D:$K, 8, 0) &lt;&gt; TODAY(),"должник","сдал")</f>
        <v>#N/A</v>
      </c>
      <c r="J86" s="40" t="e">
        <f ca="1">IF(VLOOKUP($B86, 'part 03'!$D:$K, 8, 0) &lt;&gt; TODAY(),VLOOKUP($B86, 'part 03'!$D:$K, 8, 0),"")</f>
        <v>#N/A</v>
      </c>
      <c r="K86" s="35" t="e">
        <f>VLOOKUP($B86, 'part 03'!$D:$J, 4, 0)-VLOOKUP($B86, 'part 03'!$D:$J, 5, 0)-VLOOKUP($B86, 'part 03'!$D:$J, 6, 0)</f>
        <v>#N/A</v>
      </c>
      <c r="L86" s="35" t="e">
        <f ca="1">IF(VLOOKUP($B86, 'part 04'!$D:$K, 8, 0) &lt;&gt; TODAY(),"должник","сдал")</f>
        <v>#N/A</v>
      </c>
      <c r="M86" s="40" t="e">
        <f ca="1">IF(VLOOKUP($B86, 'part 04'!$D:$K, 8, 0) &lt;&gt; TODAY(),VLOOKUP($B86, 'part 04'!$D:$K, 8, 0),"")</f>
        <v>#N/A</v>
      </c>
      <c r="N86" s="35" t="e">
        <f>VLOOKUP($B86, 'part 04'!$D:$J, 4, 0)-VLOOKUP($B86, 'part 04'!$D:$J, 5, 0)-VLOOKUP($B86, 'part 04'!$D:$J, 6, 0)</f>
        <v>#N/A</v>
      </c>
      <c r="O86" s="35" t="e">
        <f ca="1">IF(VLOOKUP($B86, 'part 05'!$D:$K, 8, 0) &lt;&gt; TODAY(),"должник","сдал")</f>
        <v>#N/A</v>
      </c>
      <c r="P86" s="40" t="e">
        <f ca="1">IF(VLOOKUP($B86, 'part 05'!$D:$K, 8, 0) &lt;&gt; TODAY(),VLOOKUP($B86, 'part 05'!$D:$K, 8, 0),"")</f>
        <v>#N/A</v>
      </c>
      <c r="Q86" s="35" t="e">
        <f>VLOOKUP($B86, 'part 05'!$D:$J, 4, 0)-VLOOKUP($B86, 'part 05'!$D:$J, 5, 0)-VLOOKUP($B86, 'part 05'!$D:$J, 6, 0)</f>
        <v>#N/A</v>
      </c>
      <c r="R86" s="35" t="e">
        <f ca="1">IF(VLOOKUP($B86, 'part 06'!$D:$K, 8, 0) &lt;&gt; TODAY(),"должник","сдал")</f>
        <v>#N/A</v>
      </c>
      <c r="S86" s="40" t="e">
        <f ca="1">IF(VLOOKUP($B86, 'part 06'!$D:$K, 8, 0) &lt;&gt; TODAY(),VLOOKUP($B86, 'part 06'!$D:$K, 8, 0),"")</f>
        <v>#N/A</v>
      </c>
      <c r="T86" s="35" t="e">
        <f>VLOOKUP($B86, 'part 06'!$D:$J, 4, 0)-VLOOKUP($B86, 'part 06'!$D:$J, 5, 0)-VLOOKUP($B86, 'part 06'!$D:$J, 6, 0)</f>
        <v>#N/A</v>
      </c>
      <c r="U86" s="33" t="e">
        <f ca="1">IF(VLOOKUP($B86, 'part 07'!$D:$K, 8, 0) &lt;&gt; TODAY(),"должник","сдал")</f>
        <v>#N/A</v>
      </c>
      <c r="V86" s="33" t="e">
        <f>VLOOKUP($B86, 'part 07'!$D:$J, 4, 0)-VLOOKUP($B86, 'part 07'!$D:$J, 5, 0)-VLOOKUP($B86, 'part 07'!$D:$J, 6, 0)</f>
        <v>#N/A</v>
      </c>
      <c r="W86" s="33" t="e">
        <f ca="1">IF(VLOOKUP($B86, 'part 08'!$D:$K, 8, 0) &lt;&gt; TODAY(),"должник","сдал")</f>
        <v>#N/A</v>
      </c>
      <c r="X86" s="33" t="e">
        <f>VLOOKUP($B86, 'part 08'!$D:$J, 4, 0)-VLOOKUP($B86, 'part 08'!$D:$J, 5, 0)-VLOOKUP($B86, 'part 08'!$D:$J, 6, 0)</f>
        <v>#N/A</v>
      </c>
      <c r="Y86" s="33" t="e">
        <f ca="1">IF(VLOOKUP($B86, 'part 09'!$D:$K, 8, 0) &lt;&gt; TODAY(),"должник","сдал")</f>
        <v>#N/A</v>
      </c>
      <c r="Z86" s="33" t="e">
        <f>VLOOKUP($B86, 'part 09'!$D:$J, 4, 0)-VLOOKUP($B86, 'part 09'!$D:$J, 5, 0)-VLOOKUP($B86, 'part 09'!$D:$J, 6, 0)</f>
        <v>#N/A</v>
      </c>
      <c r="AA86" s="33" t="e">
        <f ca="1">IF(VLOOKUP($B86, 'part 10'!$D:$K, 8, 0) &lt;&gt; TODAY(),"должник","сдал")</f>
        <v>#N/A</v>
      </c>
      <c r="AB86" s="33" t="e">
        <f>VLOOKUP($B86, 'part 10'!$D:$J, 4, 0)-VLOOKUP($B86, 'part 10'!$D:$J, 5, 0)-VLOOKUP($B86, 'part 10'!$D:$J, 6, 0)</f>
        <v>#N/A</v>
      </c>
    </row>
    <row r="87" spans="1:28" ht="15">
      <c r="A87" s="15">
        <v>85</v>
      </c>
      <c r="B87" s="29" t="s">
        <v>122</v>
      </c>
      <c r="C87" s="34" t="s">
        <v>169</v>
      </c>
      <c r="D87" s="42" t="s">
        <v>169</v>
      </c>
      <c r="E87" s="34" t="s">
        <v>169</v>
      </c>
      <c r="F87" s="35" t="e">
        <f ca="1">IF(VLOOKUP($B87, 'part 02'!$D:$K, 8, 0) &lt;&gt; TODAY(),"должник","сдал")</f>
        <v>#N/A</v>
      </c>
      <c r="G87" s="40" t="e">
        <f ca="1">IF(VLOOKUP($B87, 'part 02'!$D:$K, 8, 0) &lt;&gt; TODAY(),VLOOKUP($B87, 'part 02'!$D:$K, 8, 0),"")</f>
        <v>#N/A</v>
      </c>
      <c r="H87" s="35" t="e">
        <f>VLOOKUP($B87, 'part 02'!$D:$J, 4, 0)-VLOOKUP($B87, 'part 02'!$D:$J, 5, 0)-VLOOKUP($B87, 'part 02'!$D:$J, 6, 0)</f>
        <v>#N/A</v>
      </c>
      <c r="I87" s="35" t="e">
        <f ca="1">IF(VLOOKUP($B87, 'part 03'!$D:$K, 8, 0) &lt;&gt; TODAY(),"должник","сдал")</f>
        <v>#N/A</v>
      </c>
      <c r="J87" s="40" t="e">
        <f ca="1">IF(VLOOKUP($B87, 'part 03'!$D:$K, 8, 0) &lt;&gt; TODAY(),VLOOKUP($B87, 'part 03'!$D:$K, 8, 0),"")</f>
        <v>#N/A</v>
      </c>
      <c r="K87" s="35" t="e">
        <f>VLOOKUP($B87, 'part 03'!$D:$J, 4, 0)-VLOOKUP($B87, 'part 03'!$D:$J, 5, 0)-VLOOKUP($B87, 'part 03'!$D:$J, 6, 0)</f>
        <v>#N/A</v>
      </c>
      <c r="L87" s="35" t="e">
        <f ca="1">IF(VLOOKUP($B87, 'part 04'!$D:$K, 8, 0) &lt;&gt; TODAY(),"должник","сдал")</f>
        <v>#N/A</v>
      </c>
      <c r="M87" s="40" t="e">
        <f ca="1">IF(VLOOKUP($B87, 'part 04'!$D:$K, 8, 0) &lt;&gt; TODAY(),VLOOKUP($B87, 'part 04'!$D:$K, 8, 0),"")</f>
        <v>#N/A</v>
      </c>
      <c r="N87" s="35" t="e">
        <f>VLOOKUP($B87, 'part 04'!$D:$J, 4, 0)-VLOOKUP($B87, 'part 04'!$D:$J, 5, 0)-VLOOKUP($B87, 'part 04'!$D:$J, 6, 0)</f>
        <v>#N/A</v>
      </c>
      <c r="O87" s="34" t="s">
        <v>169</v>
      </c>
      <c r="P87" s="42" t="s">
        <v>169</v>
      </c>
      <c r="Q87" s="34" t="s">
        <v>169</v>
      </c>
      <c r="R87" s="34" t="s">
        <v>169</v>
      </c>
      <c r="S87" s="42" t="s">
        <v>169</v>
      </c>
      <c r="T87" s="34" t="s">
        <v>169</v>
      </c>
      <c r="U87" s="33" t="e">
        <f ca="1">IF(VLOOKUP($B87, 'part 07'!$D:$K, 8, 0) &lt;&gt; TODAY(),"должник","сдал")</f>
        <v>#N/A</v>
      </c>
      <c r="V87" s="33" t="e">
        <f>VLOOKUP($B87, 'part 07'!$D:$J, 4, 0)-VLOOKUP($B87, 'part 07'!$D:$J, 5, 0)-VLOOKUP($B87, 'part 07'!$D:$J, 6, 0)</f>
        <v>#N/A</v>
      </c>
      <c r="W87" s="33" t="e">
        <f ca="1">IF(VLOOKUP($B87, 'part 08'!$D:$K, 8, 0) &lt;&gt; TODAY(),"должник","сдал")</f>
        <v>#N/A</v>
      </c>
      <c r="X87" s="33" t="e">
        <f>VLOOKUP($B87, 'part 08'!$D:$J, 4, 0)-VLOOKUP($B87, 'part 08'!$D:$J, 5, 0)-VLOOKUP($B87, 'part 08'!$D:$J, 6, 0)</f>
        <v>#N/A</v>
      </c>
      <c r="Y87" s="33" t="e">
        <f ca="1">IF(VLOOKUP($B87, 'part 09'!$D:$K, 8, 0) &lt;&gt; TODAY(),"должник","сдал")</f>
        <v>#N/A</v>
      </c>
      <c r="Z87" s="33" t="e">
        <f>VLOOKUP($B87, 'part 09'!$D:$J, 4, 0)-VLOOKUP($B87, 'part 09'!$D:$J, 5, 0)-VLOOKUP($B87, 'part 09'!$D:$J, 6, 0)</f>
        <v>#N/A</v>
      </c>
      <c r="AA87" s="33" t="e">
        <f ca="1">IF(VLOOKUP($B87, 'part 10'!$D:$K, 8, 0) &lt;&gt; TODAY(),"должник","сдал")</f>
        <v>#N/A</v>
      </c>
      <c r="AB87" s="33" t="e">
        <f>VLOOKUP($B87, 'part 10'!$D:$J, 4, 0)-VLOOKUP($B87, 'part 10'!$D:$J, 5, 0)-VLOOKUP($B87, 'part 10'!$D:$J, 6, 0)</f>
        <v>#N/A</v>
      </c>
    </row>
    <row r="88" spans="1:28" ht="15">
      <c r="A88" s="15">
        <v>86</v>
      </c>
      <c r="B88" s="29" t="s">
        <v>123</v>
      </c>
      <c r="C88" s="34" t="s">
        <v>169</v>
      </c>
      <c r="D88" s="42" t="s">
        <v>169</v>
      </c>
      <c r="E88" s="34" t="s">
        <v>169</v>
      </c>
      <c r="F88" s="35" t="e">
        <f ca="1">IF(VLOOKUP($B88, 'part 02'!$D:$K, 8, 0) &lt;&gt; TODAY(),"должник","сдал")</f>
        <v>#N/A</v>
      </c>
      <c r="G88" s="40" t="e">
        <f ca="1">IF(VLOOKUP($B88, 'part 02'!$D:$K, 8, 0) &lt;&gt; TODAY(),VLOOKUP($B88, 'part 02'!$D:$K, 8, 0),"")</f>
        <v>#N/A</v>
      </c>
      <c r="H88" s="35" t="e">
        <f>VLOOKUP($B88, 'part 02'!$D:$J, 4, 0)-VLOOKUP($B88, 'part 02'!$D:$J, 5, 0)-VLOOKUP($B88, 'part 02'!$D:$J, 6, 0)</f>
        <v>#N/A</v>
      </c>
      <c r="I88" s="35" t="e">
        <f ca="1">IF(VLOOKUP($B88, 'part 03'!$D:$K, 8, 0) &lt;&gt; TODAY(),"должник","сдал")</f>
        <v>#N/A</v>
      </c>
      <c r="J88" s="40" t="e">
        <f ca="1">IF(VLOOKUP($B88, 'part 03'!$D:$K, 8, 0) &lt;&gt; TODAY(),VLOOKUP($B88, 'part 03'!$D:$K, 8, 0),"")</f>
        <v>#N/A</v>
      </c>
      <c r="K88" s="35" t="e">
        <f>VLOOKUP($B88, 'part 03'!$D:$J, 4, 0)-VLOOKUP($B88, 'part 03'!$D:$J, 5, 0)-VLOOKUP($B88, 'part 03'!$D:$J, 6, 0)</f>
        <v>#N/A</v>
      </c>
      <c r="L88" s="35" t="e">
        <f ca="1">IF(VLOOKUP($B88, 'part 04'!$D:$K, 8, 0) &lt;&gt; TODAY(),"должник","сдал")</f>
        <v>#N/A</v>
      </c>
      <c r="M88" s="40" t="e">
        <f ca="1">IF(VLOOKUP($B88, 'part 04'!$D:$K, 8, 0) &lt;&gt; TODAY(),VLOOKUP($B88, 'part 04'!$D:$K, 8, 0),"")</f>
        <v>#N/A</v>
      </c>
      <c r="N88" s="35" t="e">
        <f>VLOOKUP($B88, 'part 04'!$D:$J, 4, 0)-VLOOKUP($B88, 'part 04'!$D:$J, 5, 0)-VLOOKUP($B88, 'part 04'!$D:$J, 6, 0)</f>
        <v>#N/A</v>
      </c>
      <c r="O88" s="35" t="e">
        <f ca="1">IF(VLOOKUP($B88, 'part 05'!$D:$K, 8, 0) &lt;&gt; TODAY(),"должник","сдал")</f>
        <v>#N/A</v>
      </c>
      <c r="P88" s="40" t="e">
        <f ca="1">IF(VLOOKUP($B88, 'part 05'!$D:$K, 8, 0) &lt;&gt; TODAY(),VLOOKUP($B88, 'part 05'!$D:$K, 8, 0),"")</f>
        <v>#N/A</v>
      </c>
      <c r="Q88" s="35" t="e">
        <f>VLOOKUP($B88, 'part 05'!$D:$J, 4, 0)-VLOOKUP($B88, 'part 05'!$D:$J, 5, 0)-VLOOKUP($B88, 'part 05'!$D:$J, 6, 0)</f>
        <v>#N/A</v>
      </c>
      <c r="R88" s="35" t="e">
        <f ca="1">IF(VLOOKUP($B88, 'part 06'!$D:$K, 8, 0) &lt;&gt; TODAY(),"должник","сдал")</f>
        <v>#N/A</v>
      </c>
      <c r="S88" s="40" t="e">
        <f ca="1">IF(VLOOKUP($B88, 'part 06'!$D:$K, 8, 0) &lt;&gt; TODAY(),VLOOKUP($B88, 'part 06'!$D:$K, 8, 0),"")</f>
        <v>#N/A</v>
      </c>
      <c r="T88" s="35" t="e">
        <f>VLOOKUP($B88, 'part 06'!$D:$J, 4, 0)-VLOOKUP($B88, 'part 06'!$D:$J, 5, 0)-VLOOKUP($B88, 'part 06'!$D:$J, 6, 0)</f>
        <v>#N/A</v>
      </c>
      <c r="U88" s="33" t="e">
        <f ca="1">IF(VLOOKUP($B88, 'part 07'!$D:$K, 8, 0) &lt;&gt; TODAY(),"должник","сдал")</f>
        <v>#N/A</v>
      </c>
      <c r="V88" s="33" t="e">
        <f>VLOOKUP($B88, 'part 07'!$D:$J, 4, 0)-VLOOKUP($B88, 'part 07'!$D:$J, 5, 0)-VLOOKUP($B88, 'part 07'!$D:$J, 6, 0)</f>
        <v>#N/A</v>
      </c>
      <c r="W88" s="33" t="e">
        <f ca="1">IF(VLOOKUP($B88, 'part 08'!$D:$K, 8, 0) &lt;&gt; TODAY(),"должник","сдал")</f>
        <v>#N/A</v>
      </c>
      <c r="X88" s="33" t="e">
        <f>VLOOKUP($B88, 'part 08'!$D:$J, 4, 0)-VLOOKUP($B88, 'part 08'!$D:$J, 5, 0)-VLOOKUP($B88, 'part 08'!$D:$J, 6, 0)</f>
        <v>#N/A</v>
      </c>
      <c r="Y88" s="33" t="e">
        <f ca="1">IF(VLOOKUP($B88, 'part 09'!$D:$K, 8, 0) &lt;&gt; TODAY(),"должник","сдал")</f>
        <v>#N/A</v>
      </c>
      <c r="Z88" s="33" t="e">
        <f>VLOOKUP($B88, 'part 09'!$D:$J, 4, 0)-VLOOKUP($B88, 'part 09'!$D:$J, 5, 0)-VLOOKUP($B88, 'part 09'!$D:$J, 6, 0)</f>
        <v>#N/A</v>
      </c>
      <c r="AA88" s="33" t="e">
        <f ca="1">IF(VLOOKUP($B88, 'part 10'!$D:$K, 8, 0) &lt;&gt; TODAY(),"должник","сдал")</f>
        <v>#N/A</v>
      </c>
      <c r="AB88" s="33" t="e">
        <f>VLOOKUP($B88, 'part 10'!$D:$J, 4, 0)-VLOOKUP($B88, 'part 10'!$D:$J, 5, 0)-VLOOKUP($B88, 'part 10'!$D:$J, 6, 0)</f>
        <v>#N/A</v>
      </c>
    </row>
    <row r="89" spans="1:28" ht="15">
      <c r="A89" s="15">
        <v>87</v>
      </c>
      <c r="B89" s="29" t="s">
        <v>124</v>
      </c>
      <c r="C89" s="34" t="s">
        <v>169</v>
      </c>
      <c r="D89" s="42" t="s">
        <v>169</v>
      </c>
      <c r="E89" s="34" t="s">
        <v>169</v>
      </c>
      <c r="F89" s="35" t="e">
        <f ca="1">IF(VLOOKUP($B89, 'part 02'!$D:$K, 8, 0) &lt;&gt; TODAY(),"должник","сдал")</f>
        <v>#N/A</v>
      </c>
      <c r="G89" s="40" t="e">
        <f ca="1">IF(VLOOKUP($B89, 'part 02'!$D:$K, 8, 0) &lt;&gt; TODAY(),VLOOKUP($B89, 'part 02'!$D:$K, 8, 0),"")</f>
        <v>#N/A</v>
      </c>
      <c r="H89" s="35" t="e">
        <f>VLOOKUP($B89, 'part 02'!$D:$J, 4, 0)-VLOOKUP($B89, 'part 02'!$D:$J, 5, 0)-VLOOKUP($B89, 'part 02'!$D:$J, 6, 0)</f>
        <v>#N/A</v>
      </c>
      <c r="I89" s="35" t="e">
        <f ca="1">IF(VLOOKUP($B89, 'part 03'!$D:$K, 8, 0) &lt;&gt; TODAY(),"должник","сдал")</f>
        <v>#N/A</v>
      </c>
      <c r="J89" s="40" t="e">
        <f ca="1">IF(VLOOKUP($B89, 'part 03'!$D:$K, 8, 0) &lt;&gt; TODAY(),VLOOKUP($B89, 'part 03'!$D:$K, 8, 0),"")</f>
        <v>#N/A</v>
      </c>
      <c r="K89" s="35" t="e">
        <f>VLOOKUP($B89, 'part 03'!$D:$J, 4, 0)-VLOOKUP($B89, 'part 03'!$D:$J, 5, 0)-VLOOKUP($B89, 'part 03'!$D:$J, 6, 0)</f>
        <v>#N/A</v>
      </c>
      <c r="L89" s="35" t="e">
        <f ca="1">IF(VLOOKUP($B89, 'part 04'!$D:$K, 8, 0) &lt;&gt; TODAY(),"должник","сдал")</f>
        <v>#N/A</v>
      </c>
      <c r="M89" s="40" t="e">
        <f ca="1">IF(VLOOKUP($B89, 'part 04'!$D:$K, 8, 0) &lt;&gt; TODAY(),VLOOKUP($B89, 'part 04'!$D:$K, 8, 0),"")</f>
        <v>#N/A</v>
      </c>
      <c r="N89" s="35" t="e">
        <f>VLOOKUP($B89, 'part 04'!$D:$J, 4, 0)-VLOOKUP($B89, 'part 04'!$D:$J, 5, 0)-VLOOKUP($B89, 'part 04'!$D:$J, 6, 0)</f>
        <v>#N/A</v>
      </c>
      <c r="O89" s="34" t="s">
        <v>169</v>
      </c>
      <c r="P89" s="42" t="s">
        <v>169</v>
      </c>
      <c r="Q89" s="34" t="s">
        <v>169</v>
      </c>
      <c r="R89" s="35" t="e">
        <f ca="1">IF(VLOOKUP($B89, 'part 06'!$D:$K, 8, 0) &lt;&gt; TODAY(),"должник","сдал")</f>
        <v>#N/A</v>
      </c>
      <c r="S89" s="40" t="e">
        <f ca="1">IF(VLOOKUP($B89, 'part 06'!$D:$K, 8, 0) &lt;&gt; TODAY(),VLOOKUP($B89, 'part 06'!$D:$K, 8, 0),"")</f>
        <v>#N/A</v>
      </c>
      <c r="T89" s="35" t="e">
        <f>VLOOKUP($B89, 'part 06'!$D:$J, 4, 0)-VLOOKUP($B89, 'part 06'!$D:$J, 5, 0)-VLOOKUP($B89, 'part 06'!$D:$J, 6, 0)</f>
        <v>#N/A</v>
      </c>
      <c r="U89" s="33" t="e">
        <f ca="1">IF(VLOOKUP($B89, 'part 07'!$D:$K, 8, 0) &lt;&gt; TODAY(),"должник","сдал")</f>
        <v>#N/A</v>
      </c>
      <c r="V89" s="33" t="e">
        <f>VLOOKUP($B89, 'part 07'!$D:$J, 4, 0)-VLOOKUP($B89, 'part 07'!$D:$J, 5, 0)-VLOOKUP($B89, 'part 07'!$D:$J, 6, 0)</f>
        <v>#N/A</v>
      </c>
      <c r="W89" s="33" t="e">
        <f ca="1">IF(VLOOKUP($B89, 'part 08'!$D:$K, 8, 0) &lt;&gt; TODAY(),"должник","сдал")</f>
        <v>#N/A</v>
      </c>
      <c r="X89" s="33" t="e">
        <f>VLOOKUP($B89, 'part 08'!$D:$J, 4, 0)-VLOOKUP($B89, 'part 08'!$D:$J, 5, 0)-VLOOKUP($B89, 'part 08'!$D:$J, 6, 0)</f>
        <v>#N/A</v>
      </c>
      <c r="Y89" s="33" t="e">
        <f ca="1">IF(VLOOKUP($B89, 'part 09'!$D:$K, 8, 0) &lt;&gt; TODAY(),"должник","сдал")</f>
        <v>#N/A</v>
      </c>
      <c r="Z89" s="33" t="e">
        <f>VLOOKUP($B89, 'part 09'!$D:$J, 4, 0)-VLOOKUP($B89, 'part 09'!$D:$J, 5, 0)-VLOOKUP($B89, 'part 09'!$D:$J, 6, 0)</f>
        <v>#N/A</v>
      </c>
      <c r="AA89" s="33" t="e">
        <f ca="1">IF(VLOOKUP($B89, 'part 10'!$D:$K, 8, 0) &lt;&gt; TODAY(),"должник","сдал")</f>
        <v>#N/A</v>
      </c>
      <c r="AB89" s="33" t="e">
        <f>VLOOKUP($B89, 'part 10'!$D:$J, 4, 0)-VLOOKUP($B89, 'part 10'!$D:$J, 5, 0)-VLOOKUP($B89, 'part 10'!$D:$J, 6, 0)</f>
        <v>#N/A</v>
      </c>
    </row>
    <row r="90" spans="1:28" ht="30">
      <c r="A90" s="15">
        <v>88</v>
      </c>
      <c r="B90" s="29" t="s">
        <v>125</v>
      </c>
      <c r="C90" s="34" t="s">
        <v>169</v>
      </c>
      <c r="D90" s="42" t="s">
        <v>169</v>
      </c>
      <c r="E90" s="34" t="s">
        <v>169</v>
      </c>
      <c r="F90" s="35" t="e">
        <f ca="1">IF(VLOOKUP($B90, 'part 02'!$D:$K, 8, 0) &lt;&gt; TODAY(),"должник","сдал")</f>
        <v>#N/A</v>
      </c>
      <c r="G90" s="40" t="e">
        <f ca="1">IF(VLOOKUP($B90, 'part 02'!$D:$K, 8, 0) &lt;&gt; TODAY(),VLOOKUP($B90, 'part 02'!$D:$K, 8, 0),"")</f>
        <v>#N/A</v>
      </c>
      <c r="H90" s="35" t="e">
        <f>VLOOKUP($B90, 'part 02'!$D:$J, 4, 0)-VLOOKUP($B90, 'part 02'!$D:$J, 5, 0)-VLOOKUP($B90, 'part 02'!$D:$J, 6, 0)</f>
        <v>#N/A</v>
      </c>
      <c r="I90" s="35" t="e">
        <f ca="1">IF(VLOOKUP($B90, 'part 03'!$D:$K, 8, 0) &lt;&gt; TODAY(),"должник","сдал")</f>
        <v>#N/A</v>
      </c>
      <c r="J90" s="40" t="e">
        <f ca="1">IF(VLOOKUP($B90, 'part 03'!$D:$K, 8, 0) &lt;&gt; TODAY(),VLOOKUP($B90, 'part 03'!$D:$K, 8, 0),"")</f>
        <v>#N/A</v>
      </c>
      <c r="K90" s="35" t="e">
        <f>VLOOKUP($B90, 'part 03'!$D:$J, 4, 0)-VLOOKUP($B90, 'part 03'!$D:$J, 5, 0)-VLOOKUP($B90, 'part 03'!$D:$J, 6, 0)</f>
        <v>#N/A</v>
      </c>
      <c r="L90" s="35" t="e">
        <f ca="1">IF(VLOOKUP($B90, 'part 04'!$D:$K, 8, 0) &lt;&gt; TODAY(),"должник","сдал")</f>
        <v>#N/A</v>
      </c>
      <c r="M90" s="40" t="e">
        <f ca="1">IF(VLOOKUP($B90, 'part 04'!$D:$K, 8, 0) &lt;&gt; TODAY(),VLOOKUP($B90, 'part 04'!$D:$K, 8, 0),"")</f>
        <v>#N/A</v>
      </c>
      <c r="N90" s="35" t="e">
        <f>VLOOKUP($B90, 'part 04'!$D:$J, 4, 0)-VLOOKUP($B90, 'part 04'!$D:$J, 5, 0)-VLOOKUP($B90, 'part 04'!$D:$J, 6, 0)</f>
        <v>#N/A</v>
      </c>
      <c r="O90" s="35" t="e">
        <f ca="1">IF(VLOOKUP($B90, 'part 05'!$D:$K, 8, 0) &lt;&gt; TODAY(),"должник","сдал")</f>
        <v>#N/A</v>
      </c>
      <c r="P90" s="40" t="e">
        <f ca="1">IF(VLOOKUP($B90, 'part 05'!$D:$K, 8, 0) &lt;&gt; TODAY(),VLOOKUP($B90, 'part 05'!$D:$K, 8, 0),"")</f>
        <v>#N/A</v>
      </c>
      <c r="Q90" s="35" t="e">
        <f>VLOOKUP($B90, 'part 05'!$D:$J, 4, 0)-VLOOKUP($B90, 'part 05'!$D:$J, 5, 0)-VLOOKUP($B90, 'part 05'!$D:$J, 6, 0)</f>
        <v>#N/A</v>
      </c>
      <c r="R90" s="34" t="s">
        <v>169</v>
      </c>
      <c r="S90" s="42" t="s">
        <v>169</v>
      </c>
      <c r="T90" s="34" t="s">
        <v>169</v>
      </c>
      <c r="U90" s="33" t="e">
        <f ca="1">IF(VLOOKUP($B90, 'part 07'!$D:$K, 8, 0) &lt;&gt; TODAY(),"должник","сдал")</f>
        <v>#N/A</v>
      </c>
      <c r="V90" s="33" t="e">
        <f>VLOOKUP($B90, 'part 07'!$D:$J, 4, 0)-VLOOKUP($B90, 'part 07'!$D:$J, 5, 0)-VLOOKUP($B90, 'part 07'!$D:$J, 6, 0)</f>
        <v>#N/A</v>
      </c>
      <c r="W90" s="33" t="e">
        <f ca="1">IF(VLOOKUP($B90, 'part 08'!$D:$K, 8, 0) &lt;&gt; TODAY(),"должник","сдал")</f>
        <v>#N/A</v>
      </c>
      <c r="X90" s="33" t="e">
        <f>VLOOKUP($B90, 'part 08'!$D:$J, 4, 0)-VLOOKUP($B90, 'part 08'!$D:$J, 5, 0)-VLOOKUP($B90, 'part 08'!$D:$J, 6, 0)</f>
        <v>#N/A</v>
      </c>
      <c r="Y90" s="33" t="e">
        <f ca="1">IF(VLOOKUP($B90, 'part 09'!$D:$K, 8, 0) &lt;&gt; TODAY(),"должник","сдал")</f>
        <v>#N/A</v>
      </c>
      <c r="Z90" s="33" t="e">
        <f>VLOOKUP($B90, 'part 09'!$D:$J, 4, 0)-VLOOKUP($B90, 'part 09'!$D:$J, 5, 0)-VLOOKUP($B90, 'part 09'!$D:$J, 6, 0)</f>
        <v>#N/A</v>
      </c>
      <c r="AA90" s="33" t="e">
        <f ca="1">IF(VLOOKUP($B90, 'part 10'!$D:$K, 8, 0) &lt;&gt; TODAY(),"должник","сдал")</f>
        <v>#N/A</v>
      </c>
      <c r="AB90" s="33" t="e">
        <f>VLOOKUP($B90, 'part 10'!$D:$J, 4, 0)-VLOOKUP($B90, 'part 10'!$D:$J, 5, 0)-VLOOKUP($B90, 'part 10'!$D:$J, 6, 0)</f>
        <v>#N/A</v>
      </c>
    </row>
    <row r="91" spans="1:28" ht="15">
      <c r="A91" s="15">
        <v>89</v>
      </c>
      <c r="B91" s="29" t="s">
        <v>126</v>
      </c>
      <c r="C91" s="34" t="s">
        <v>169</v>
      </c>
      <c r="D91" s="42" t="s">
        <v>169</v>
      </c>
      <c r="E91" s="34" t="s">
        <v>169</v>
      </c>
      <c r="F91" s="35" t="e">
        <f ca="1">IF(VLOOKUP($B91, 'part 02'!$D:$K, 8, 0) &lt;&gt; TODAY(),"должник","сдал")</f>
        <v>#N/A</v>
      </c>
      <c r="G91" s="40" t="e">
        <f ca="1">IF(VLOOKUP($B91, 'part 02'!$D:$K, 8, 0) &lt;&gt; TODAY(),VLOOKUP($B91, 'part 02'!$D:$K, 8, 0),"")</f>
        <v>#N/A</v>
      </c>
      <c r="H91" s="35" t="e">
        <f>VLOOKUP($B91, 'part 02'!$D:$J, 4, 0)-VLOOKUP($B91, 'part 02'!$D:$J, 5, 0)-VLOOKUP($B91, 'part 02'!$D:$J, 6, 0)</f>
        <v>#N/A</v>
      </c>
      <c r="I91" s="35" t="e">
        <f ca="1">IF(VLOOKUP($B91, 'part 03'!$D:$K, 8, 0) &lt;&gt; TODAY(),"должник","сдал")</f>
        <v>#N/A</v>
      </c>
      <c r="J91" s="40" t="e">
        <f ca="1">IF(VLOOKUP($B91, 'part 03'!$D:$K, 8, 0) &lt;&gt; TODAY(),VLOOKUP($B91, 'part 03'!$D:$K, 8, 0),"")</f>
        <v>#N/A</v>
      </c>
      <c r="K91" s="35" t="e">
        <f>VLOOKUP($B91, 'part 03'!$D:$J, 4, 0)-VLOOKUP($B91, 'part 03'!$D:$J, 5, 0)-VLOOKUP($B91, 'part 03'!$D:$J, 6, 0)</f>
        <v>#N/A</v>
      </c>
      <c r="L91" s="35" t="e">
        <f ca="1">IF(VLOOKUP($B91, 'part 04'!$D:$K, 8, 0) &lt;&gt; TODAY(),"должник","сдал")</f>
        <v>#N/A</v>
      </c>
      <c r="M91" s="40" t="e">
        <f ca="1">IF(VLOOKUP($B91, 'part 04'!$D:$K, 8, 0) &lt;&gt; TODAY(),VLOOKUP($B91, 'part 04'!$D:$K, 8, 0),"")</f>
        <v>#N/A</v>
      </c>
      <c r="N91" s="35" t="e">
        <f>VLOOKUP($B91, 'part 04'!$D:$J, 4, 0)-VLOOKUP($B91, 'part 04'!$D:$J, 5, 0)-VLOOKUP($B91, 'part 04'!$D:$J, 6, 0)</f>
        <v>#N/A</v>
      </c>
      <c r="O91" s="35" t="e">
        <f ca="1">IF(VLOOKUP($B91, 'part 05'!$D:$K, 8, 0) &lt;&gt; TODAY(),"должник","сдал")</f>
        <v>#N/A</v>
      </c>
      <c r="P91" s="40" t="e">
        <f ca="1">IF(VLOOKUP($B91, 'part 05'!$D:$K, 8, 0) &lt;&gt; TODAY(),VLOOKUP($B91, 'part 05'!$D:$K, 8, 0),"")</f>
        <v>#N/A</v>
      </c>
      <c r="Q91" s="35" t="e">
        <f>VLOOKUP($B91, 'part 05'!$D:$J, 4, 0)-VLOOKUP($B91, 'part 05'!$D:$J, 5, 0)-VLOOKUP($B91, 'part 05'!$D:$J, 6, 0)</f>
        <v>#N/A</v>
      </c>
      <c r="R91" s="35" t="e">
        <f ca="1">IF(VLOOKUP($B91, 'part 06'!$D:$K, 8, 0) &lt;&gt; TODAY(),"должник","сдал")</f>
        <v>#N/A</v>
      </c>
      <c r="S91" s="40" t="e">
        <f ca="1">IF(VLOOKUP($B91, 'part 06'!$D:$K, 8, 0) &lt;&gt; TODAY(),VLOOKUP($B91, 'part 06'!$D:$K, 8, 0),"")</f>
        <v>#N/A</v>
      </c>
      <c r="T91" s="35" t="e">
        <f>VLOOKUP($B91, 'part 06'!$D:$J, 4, 0)-VLOOKUP($B91, 'part 06'!$D:$J, 5, 0)-VLOOKUP($B91, 'part 06'!$D:$J, 6, 0)</f>
        <v>#N/A</v>
      </c>
      <c r="U91" s="33" t="e">
        <f ca="1">IF(VLOOKUP($B91, 'part 07'!$D:$K, 8, 0) &lt;&gt; TODAY(),"должник","сдал")</f>
        <v>#N/A</v>
      </c>
      <c r="V91" s="33" t="e">
        <f>VLOOKUP($B91, 'part 07'!$D:$J, 4, 0)-VLOOKUP($B91, 'part 07'!$D:$J, 5, 0)-VLOOKUP($B91, 'part 07'!$D:$J, 6, 0)</f>
        <v>#N/A</v>
      </c>
      <c r="W91" s="33" t="e">
        <f ca="1">IF(VLOOKUP($B91, 'part 08'!$D:$K, 8, 0) &lt;&gt; TODAY(),"должник","сдал")</f>
        <v>#N/A</v>
      </c>
      <c r="X91" s="33" t="e">
        <f>VLOOKUP($B91, 'part 08'!$D:$J, 4, 0)-VLOOKUP($B91, 'part 08'!$D:$J, 5, 0)-VLOOKUP($B91, 'part 08'!$D:$J, 6, 0)</f>
        <v>#N/A</v>
      </c>
      <c r="Y91" s="33" t="e">
        <f ca="1">IF(VLOOKUP($B91, 'part 09'!$D:$K, 8, 0) &lt;&gt; TODAY(),"должник","сдал")</f>
        <v>#N/A</v>
      </c>
      <c r="Z91" s="33" t="e">
        <f>VLOOKUP($B91, 'part 09'!$D:$J, 4, 0)-VLOOKUP($B91, 'part 09'!$D:$J, 5, 0)-VLOOKUP($B91, 'part 09'!$D:$J, 6, 0)</f>
        <v>#N/A</v>
      </c>
      <c r="AA91" s="33" t="e">
        <f ca="1">IF(VLOOKUP($B91, 'part 10'!$D:$K, 8, 0) &lt;&gt; TODAY(),"должник","сдал")</f>
        <v>#N/A</v>
      </c>
      <c r="AB91" s="33" t="e">
        <f>VLOOKUP($B91, 'part 10'!$D:$J, 4, 0)-VLOOKUP($B91, 'part 10'!$D:$J, 5, 0)-VLOOKUP($B91, 'part 10'!$D:$J, 6, 0)</f>
        <v>#N/A</v>
      </c>
    </row>
    <row r="92" spans="1:28" ht="15">
      <c r="A92" s="15">
        <v>90</v>
      </c>
      <c r="B92" s="29" t="s">
        <v>127</v>
      </c>
      <c r="C92" s="34" t="s">
        <v>169</v>
      </c>
      <c r="D92" s="42" t="s">
        <v>169</v>
      </c>
      <c r="E92" s="34" t="s">
        <v>169</v>
      </c>
      <c r="F92" s="35" t="e">
        <f ca="1">IF(VLOOKUP($B92, 'part 02'!$D:$K, 8, 0) &lt;&gt; TODAY(),"должник","сдал")</f>
        <v>#N/A</v>
      </c>
      <c r="G92" s="40" t="e">
        <f ca="1">IF(VLOOKUP($B92, 'part 02'!$D:$K, 8, 0) &lt;&gt; TODAY(),VLOOKUP($B92, 'part 02'!$D:$K, 8, 0),"")</f>
        <v>#N/A</v>
      </c>
      <c r="H92" s="35" t="e">
        <f>VLOOKUP($B92, 'part 02'!$D:$J, 4, 0)-VLOOKUP($B92, 'part 02'!$D:$J, 5, 0)-VLOOKUP($B92, 'part 02'!$D:$J, 6, 0)</f>
        <v>#N/A</v>
      </c>
      <c r="I92" s="35" t="e">
        <f ca="1">IF(VLOOKUP($B92, 'part 03'!$D:$K, 8, 0) &lt;&gt; TODAY(),"должник","сдал")</f>
        <v>#N/A</v>
      </c>
      <c r="J92" s="40" t="e">
        <f ca="1">IF(VLOOKUP($B92, 'part 03'!$D:$K, 8, 0) &lt;&gt; TODAY(),VLOOKUP($B92, 'part 03'!$D:$K, 8, 0),"")</f>
        <v>#N/A</v>
      </c>
      <c r="K92" s="35" t="e">
        <f>VLOOKUP($B92, 'part 03'!$D:$J, 4, 0)-VLOOKUP($B92, 'part 03'!$D:$J, 5, 0)-VLOOKUP($B92, 'part 03'!$D:$J, 6, 0)</f>
        <v>#N/A</v>
      </c>
      <c r="L92" s="35" t="e">
        <f ca="1">IF(VLOOKUP($B92, 'part 04'!$D:$K, 8, 0) &lt;&gt; TODAY(),"должник","сдал")</f>
        <v>#N/A</v>
      </c>
      <c r="M92" s="40" t="e">
        <f ca="1">IF(VLOOKUP($B92, 'part 04'!$D:$K, 8, 0) &lt;&gt; TODAY(),VLOOKUP($B92, 'part 04'!$D:$K, 8, 0),"")</f>
        <v>#N/A</v>
      </c>
      <c r="N92" s="35" t="e">
        <f>VLOOKUP($B92, 'part 04'!$D:$J, 4, 0)-VLOOKUP($B92, 'part 04'!$D:$J, 5, 0)-VLOOKUP($B92, 'part 04'!$D:$J, 6, 0)</f>
        <v>#N/A</v>
      </c>
      <c r="O92" s="35" t="e">
        <f ca="1">IF(VLOOKUP($B92, 'part 05'!$D:$K, 8, 0) &lt;&gt; TODAY(),"должник","сдал")</f>
        <v>#N/A</v>
      </c>
      <c r="P92" s="40" t="e">
        <f ca="1">IF(VLOOKUP($B92, 'part 05'!$D:$K, 8, 0) &lt;&gt; TODAY(),VLOOKUP($B92, 'part 05'!$D:$K, 8, 0),"")</f>
        <v>#N/A</v>
      </c>
      <c r="Q92" s="35" t="e">
        <f>VLOOKUP($B92, 'part 05'!$D:$J, 4, 0)-VLOOKUP($B92, 'part 05'!$D:$J, 5, 0)-VLOOKUP($B92, 'part 05'!$D:$J, 6, 0)</f>
        <v>#N/A</v>
      </c>
      <c r="R92" s="35" t="e">
        <f ca="1">IF(VLOOKUP($B92, 'part 06'!$D:$K, 8, 0) &lt;&gt; TODAY(),"должник","сдал")</f>
        <v>#N/A</v>
      </c>
      <c r="S92" s="40" t="e">
        <f ca="1">IF(VLOOKUP($B92, 'part 06'!$D:$K, 8, 0) &lt;&gt; TODAY(),VLOOKUP($B92, 'part 06'!$D:$K, 8, 0),"")</f>
        <v>#N/A</v>
      </c>
      <c r="T92" s="35" t="e">
        <f>VLOOKUP($B92, 'part 06'!$D:$J, 4, 0)-VLOOKUP($B92, 'part 06'!$D:$J, 5, 0)-VLOOKUP($B92, 'part 06'!$D:$J, 6, 0)</f>
        <v>#N/A</v>
      </c>
      <c r="U92" s="33" t="e">
        <f ca="1">IF(VLOOKUP($B92, 'part 07'!$D:$K, 8, 0) &lt;&gt; TODAY(),"должник","сдал")</f>
        <v>#N/A</v>
      </c>
      <c r="V92" s="33" t="e">
        <f>VLOOKUP($B92, 'part 07'!$D:$J, 4, 0)-VLOOKUP($B92, 'part 07'!$D:$J, 5, 0)-VLOOKUP($B92, 'part 07'!$D:$J, 6, 0)</f>
        <v>#N/A</v>
      </c>
      <c r="W92" s="33" t="e">
        <f ca="1">IF(VLOOKUP($B92, 'part 08'!$D:$K, 8, 0) &lt;&gt; TODAY(),"должник","сдал")</f>
        <v>#N/A</v>
      </c>
      <c r="X92" s="33" t="e">
        <f>VLOOKUP($B92, 'part 08'!$D:$J, 4, 0)-VLOOKUP($B92, 'part 08'!$D:$J, 5, 0)-VLOOKUP($B92, 'part 08'!$D:$J, 6, 0)</f>
        <v>#N/A</v>
      </c>
      <c r="Y92" s="33" t="e">
        <f ca="1">IF(VLOOKUP($B92, 'part 09'!$D:$K, 8, 0) &lt;&gt; TODAY(),"должник","сдал")</f>
        <v>#N/A</v>
      </c>
      <c r="Z92" s="33" t="e">
        <f>VLOOKUP($B92, 'part 09'!$D:$J, 4, 0)-VLOOKUP($B92, 'part 09'!$D:$J, 5, 0)-VLOOKUP($B92, 'part 09'!$D:$J, 6, 0)</f>
        <v>#N/A</v>
      </c>
      <c r="AA92" s="33" t="e">
        <f ca="1">IF(VLOOKUP($B92, 'part 10'!$D:$K, 8, 0) &lt;&gt; TODAY(),"должник","сдал")</f>
        <v>#N/A</v>
      </c>
      <c r="AB92" s="33" t="e">
        <f>VLOOKUP($B92, 'part 10'!$D:$J, 4, 0)-VLOOKUP($B92, 'part 10'!$D:$J, 5, 0)-VLOOKUP($B92, 'part 10'!$D:$J, 6, 0)</f>
        <v>#N/A</v>
      </c>
    </row>
    <row r="93" spans="1:28" ht="15">
      <c r="A93" s="15">
        <v>91</v>
      </c>
      <c r="B93" s="29" t="s">
        <v>128</v>
      </c>
      <c r="C93" s="34" t="s">
        <v>169</v>
      </c>
      <c r="D93" s="42" t="s">
        <v>169</v>
      </c>
      <c r="E93" s="34" t="s">
        <v>169</v>
      </c>
      <c r="F93" s="35" t="e">
        <f ca="1">IF(VLOOKUP($B93, 'part 02'!$D:$K, 8, 0) &lt;&gt; TODAY(),"должник","сдал")</f>
        <v>#N/A</v>
      </c>
      <c r="G93" s="40" t="e">
        <f ca="1">IF(VLOOKUP($B93, 'part 02'!$D:$K, 8, 0) &lt;&gt; TODAY(),VLOOKUP($B93, 'part 02'!$D:$K, 8, 0),"")</f>
        <v>#N/A</v>
      </c>
      <c r="H93" s="35" t="e">
        <f>VLOOKUP($B93, 'part 02'!$D:$J, 4, 0)-VLOOKUP($B93, 'part 02'!$D:$J, 5, 0)-VLOOKUP($B93, 'part 02'!$D:$J, 6, 0)</f>
        <v>#N/A</v>
      </c>
      <c r="I93" s="35" t="e">
        <f ca="1">IF(VLOOKUP($B93, 'part 03'!$D:$K, 8, 0) &lt;&gt; TODAY(),"должник","сдал")</f>
        <v>#N/A</v>
      </c>
      <c r="J93" s="40" t="e">
        <f ca="1">IF(VLOOKUP($B93, 'part 03'!$D:$K, 8, 0) &lt;&gt; TODAY(),VLOOKUP($B93, 'part 03'!$D:$K, 8, 0),"")</f>
        <v>#N/A</v>
      </c>
      <c r="K93" s="35" t="e">
        <f>VLOOKUP($B93, 'part 03'!$D:$J, 4, 0)-VLOOKUP($B93, 'part 03'!$D:$J, 5, 0)-VLOOKUP($B93, 'part 03'!$D:$J, 6, 0)</f>
        <v>#N/A</v>
      </c>
      <c r="L93" s="35" t="e">
        <f ca="1">IF(VLOOKUP($B93, 'part 04'!$D:$K, 8, 0) &lt;&gt; TODAY(),"должник","сдал")</f>
        <v>#N/A</v>
      </c>
      <c r="M93" s="40" t="e">
        <f ca="1">IF(VLOOKUP($B93, 'part 04'!$D:$K, 8, 0) &lt;&gt; TODAY(),VLOOKUP($B93, 'part 04'!$D:$K, 8, 0),"")</f>
        <v>#N/A</v>
      </c>
      <c r="N93" s="35" t="e">
        <f>VLOOKUP($B93, 'part 04'!$D:$J, 4, 0)-VLOOKUP($B93, 'part 04'!$D:$J, 5, 0)-VLOOKUP($B93, 'part 04'!$D:$J, 6, 0)</f>
        <v>#N/A</v>
      </c>
      <c r="O93" s="34" t="s">
        <v>169</v>
      </c>
      <c r="P93" s="42" t="s">
        <v>169</v>
      </c>
      <c r="Q93" s="34" t="s">
        <v>169</v>
      </c>
      <c r="R93" s="34" t="s">
        <v>169</v>
      </c>
      <c r="S93" s="42" t="s">
        <v>169</v>
      </c>
      <c r="T93" s="34" t="s">
        <v>169</v>
      </c>
      <c r="U93" s="33" t="e">
        <f ca="1">IF(VLOOKUP($B93, 'part 07'!$D:$K, 8, 0) &lt;&gt; TODAY(),"должник","сдал")</f>
        <v>#N/A</v>
      </c>
      <c r="V93" s="33" t="e">
        <f>VLOOKUP($B93, 'part 07'!$D:$J, 4, 0)-VLOOKUP($B93, 'part 07'!$D:$J, 5, 0)-VLOOKUP($B93, 'part 07'!$D:$J, 6, 0)</f>
        <v>#N/A</v>
      </c>
      <c r="W93" s="33" t="e">
        <f ca="1">IF(VLOOKUP($B93, 'part 08'!$D:$K, 8, 0) &lt;&gt; TODAY(),"должник","сдал")</f>
        <v>#N/A</v>
      </c>
      <c r="X93" s="33" t="e">
        <f>VLOOKUP($B93, 'part 08'!$D:$J, 4, 0)-VLOOKUP($B93, 'part 08'!$D:$J, 5, 0)-VLOOKUP($B93, 'part 08'!$D:$J, 6, 0)</f>
        <v>#N/A</v>
      </c>
      <c r="Y93" s="33" t="e">
        <f ca="1">IF(VLOOKUP($B93, 'part 09'!$D:$K, 8, 0) &lt;&gt; TODAY(),"должник","сдал")</f>
        <v>#N/A</v>
      </c>
      <c r="Z93" s="33" t="e">
        <f>VLOOKUP($B93, 'part 09'!$D:$J, 4, 0)-VLOOKUP($B93, 'part 09'!$D:$J, 5, 0)-VLOOKUP($B93, 'part 09'!$D:$J, 6, 0)</f>
        <v>#N/A</v>
      </c>
      <c r="AA93" s="33" t="e">
        <f ca="1">IF(VLOOKUP($B93, 'part 10'!$D:$K, 8, 0) &lt;&gt; TODAY(),"должник","сдал")</f>
        <v>#N/A</v>
      </c>
      <c r="AB93" s="33" t="e">
        <f>VLOOKUP($B93, 'part 10'!$D:$J, 4, 0)-VLOOKUP($B93, 'part 10'!$D:$J, 5, 0)-VLOOKUP($B93, 'part 10'!$D:$J, 6, 0)</f>
        <v>#N/A</v>
      </c>
    </row>
    <row r="94" spans="1:28" ht="15">
      <c r="A94" s="15">
        <v>92</v>
      </c>
      <c r="B94" s="29" t="s">
        <v>129</v>
      </c>
      <c r="C94" s="34" t="s">
        <v>169</v>
      </c>
      <c r="D94" s="42" t="s">
        <v>169</v>
      </c>
      <c r="E94" s="34" t="s">
        <v>169</v>
      </c>
      <c r="F94" s="35" t="e">
        <f ca="1">IF(VLOOKUP($B94, 'part 02'!$D:$K, 8, 0) &lt;&gt; TODAY(),"должник","сдал")</f>
        <v>#N/A</v>
      </c>
      <c r="G94" s="40" t="e">
        <f ca="1">IF(VLOOKUP($B94, 'part 02'!$D:$K, 8, 0) &lt;&gt; TODAY(),VLOOKUP($B94, 'part 02'!$D:$K, 8, 0),"")</f>
        <v>#N/A</v>
      </c>
      <c r="H94" s="35" t="e">
        <f>VLOOKUP($B94, 'part 02'!$D:$J, 4, 0)-VLOOKUP($B94, 'part 02'!$D:$J, 5, 0)-VLOOKUP($B94, 'part 02'!$D:$J, 6, 0)</f>
        <v>#N/A</v>
      </c>
      <c r="I94" s="35" t="e">
        <f ca="1">IF(VLOOKUP($B94, 'part 03'!$D:$K, 8, 0) &lt;&gt; TODAY(),"должник","сдал")</f>
        <v>#N/A</v>
      </c>
      <c r="J94" s="40" t="e">
        <f ca="1">IF(VLOOKUP($B94, 'part 03'!$D:$K, 8, 0) &lt;&gt; TODAY(),VLOOKUP($B94, 'part 03'!$D:$K, 8, 0),"")</f>
        <v>#N/A</v>
      </c>
      <c r="K94" s="35" t="e">
        <f>VLOOKUP($B94, 'part 03'!$D:$J, 4, 0)-VLOOKUP($B94, 'part 03'!$D:$J, 5, 0)-VLOOKUP($B94, 'part 03'!$D:$J, 6, 0)</f>
        <v>#N/A</v>
      </c>
      <c r="L94" s="35" t="e">
        <f ca="1">IF(VLOOKUP($B94, 'part 04'!$D:$K, 8, 0) &lt;&gt; TODAY(),"должник","сдал")</f>
        <v>#N/A</v>
      </c>
      <c r="M94" s="40" t="e">
        <f ca="1">IF(VLOOKUP($B94, 'part 04'!$D:$K, 8, 0) &lt;&gt; TODAY(),VLOOKUP($B94, 'part 04'!$D:$K, 8, 0),"")</f>
        <v>#N/A</v>
      </c>
      <c r="N94" s="35" t="e">
        <f>VLOOKUP($B94, 'part 04'!$D:$J, 4, 0)-VLOOKUP($B94, 'part 04'!$D:$J, 5, 0)-VLOOKUP($B94, 'part 04'!$D:$J, 6, 0)</f>
        <v>#N/A</v>
      </c>
      <c r="O94" s="35" t="e">
        <f ca="1">IF(VLOOKUP($B94, 'part 05'!$D:$K, 8, 0) &lt;&gt; TODAY(),"должник","сдал")</f>
        <v>#N/A</v>
      </c>
      <c r="P94" s="40" t="e">
        <f ca="1">IF(VLOOKUP($B94, 'part 05'!$D:$K, 8, 0) &lt;&gt; TODAY(),VLOOKUP($B94, 'part 05'!$D:$K, 8, 0),"")</f>
        <v>#N/A</v>
      </c>
      <c r="Q94" s="35" t="e">
        <f>VLOOKUP($B94, 'part 05'!$D:$J, 4, 0)-VLOOKUP($B94, 'part 05'!$D:$J, 5, 0)-VLOOKUP($B94, 'part 05'!$D:$J, 6, 0)</f>
        <v>#N/A</v>
      </c>
      <c r="R94" s="35" t="e">
        <f ca="1">IF(VLOOKUP($B94, 'part 06'!$D:$K, 8, 0) &lt;&gt; TODAY(),"должник","сдал")</f>
        <v>#N/A</v>
      </c>
      <c r="S94" s="40" t="e">
        <f ca="1">IF(VLOOKUP($B94, 'part 06'!$D:$K, 8, 0) &lt;&gt; TODAY(),VLOOKUP($B94, 'part 06'!$D:$K, 8, 0),"")</f>
        <v>#N/A</v>
      </c>
      <c r="T94" s="35" t="e">
        <f>VLOOKUP($B94, 'part 06'!$D:$J, 4, 0)-VLOOKUP($B94, 'part 06'!$D:$J, 5, 0)-VLOOKUP($B94, 'part 06'!$D:$J, 6, 0)</f>
        <v>#N/A</v>
      </c>
      <c r="U94" s="33" t="e">
        <f ca="1">IF(VLOOKUP($B94, 'part 07'!$D:$K, 8, 0) &lt;&gt; TODAY(),"должник","сдал")</f>
        <v>#N/A</v>
      </c>
      <c r="V94" s="33" t="e">
        <f>VLOOKUP($B94, 'part 07'!$D:$J, 4, 0)-VLOOKUP($B94, 'part 07'!$D:$J, 5, 0)-VLOOKUP($B94, 'part 07'!$D:$J, 6, 0)</f>
        <v>#N/A</v>
      </c>
      <c r="W94" s="33" t="e">
        <f ca="1">IF(VLOOKUP($B94, 'part 08'!$D:$K, 8, 0) &lt;&gt; TODAY(),"должник","сдал")</f>
        <v>#N/A</v>
      </c>
      <c r="X94" s="33" t="e">
        <f>VLOOKUP($B94, 'part 08'!$D:$J, 4, 0)-VLOOKUP($B94, 'part 08'!$D:$J, 5, 0)-VLOOKUP($B94, 'part 08'!$D:$J, 6, 0)</f>
        <v>#N/A</v>
      </c>
      <c r="Y94" s="33" t="e">
        <f ca="1">IF(VLOOKUP($B94, 'part 09'!$D:$K, 8, 0) &lt;&gt; TODAY(),"должник","сдал")</f>
        <v>#N/A</v>
      </c>
      <c r="Z94" s="33" t="e">
        <f>VLOOKUP($B94, 'part 09'!$D:$J, 4, 0)-VLOOKUP($B94, 'part 09'!$D:$J, 5, 0)-VLOOKUP($B94, 'part 09'!$D:$J, 6, 0)</f>
        <v>#N/A</v>
      </c>
      <c r="AA94" s="33" t="e">
        <f ca="1">IF(VLOOKUP($B94, 'part 10'!$D:$K, 8, 0) &lt;&gt; TODAY(),"должник","сдал")</f>
        <v>#N/A</v>
      </c>
      <c r="AB94" s="33" t="e">
        <f>VLOOKUP($B94, 'part 10'!$D:$J, 4, 0)-VLOOKUP($B94, 'part 10'!$D:$J, 5, 0)-VLOOKUP($B94, 'part 10'!$D:$J, 6, 0)</f>
        <v>#N/A</v>
      </c>
    </row>
    <row r="95" spans="1:28" ht="15">
      <c r="A95" s="15">
        <v>93</v>
      </c>
      <c r="B95" s="29" t="s">
        <v>130</v>
      </c>
      <c r="C95" s="34" t="s">
        <v>169</v>
      </c>
      <c r="D95" s="42" t="s">
        <v>169</v>
      </c>
      <c r="E95" s="34" t="s">
        <v>169</v>
      </c>
      <c r="F95" s="35" t="e">
        <f ca="1">IF(VLOOKUP($B95, 'part 02'!$D:$K, 8, 0) &lt;&gt; TODAY(),"должник","сдал")</f>
        <v>#N/A</v>
      </c>
      <c r="G95" s="40" t="e">
        <f ca="1">IF(VLOOKUP($B95, 'part 02'!$D:$K, 8, 0) &lt;&gt; TODAY(),VLOOKUP($B95, 'part 02'!$D:$K, 8, 0),"")</f>
        <v>#N/A</v>
      </c>
      <c r="H95" s="35" t="e">
        <f>VLOOKUP($B95, 'part 02'!$D:$J, 4, 0)-VLOOKUP($B95, 'part 02'!$D:$J, 5, 0)-VLOOKUP($B95, 'part 02'!$D:$J, 6, 0)</f>
        <v>#N/A</v>
      </c>
      <c r="I95" s="35" t="e">
        <f ca="1">IF(VLOOKUP($B95, 'part 03'!$D:$K, 8, 0) &lt;&gt; TODAY(),"должник","сдал")</f>
        <v>#N/A</v>
      </c>
      <c r="J95" s="40" t="e">
        <f ca="1">IF(VLOOKUP($B95, 'part 03'!$D:$K, 8, 0) &lt;&gt; TODAY(),VLOOKUP($B95, 'part 03'!$D:$K, 8, 0),"")</f>
        <v>#N/A</v>
      </c>
      <c r="K95" s="35" t="e">
        <f>VLOOKUP($B95, 'part 03'!$D:$J, 4, 0)-VLOOKUP($B95, 'part 03'!$D:$J, 5, 0)-VLOOKUP($B95, 'part 03'!$D:$J, 6, 0)</f>
        <v>#N/A</v>
      </c>
      <c r="L95" s="35" t="e">
        <f ca="1">IF(VLOOKUP($B95, 'part 04'!$D:$K, 8, 0) &lt;&gt; TODAY(),"должник","сдал")</f>
        <v>#N/A</v>
      </c>
      <c r="M95" s="40" t="e">
        <f ca="1">IF(VLOOKUP($B95, 'part 04'!$D:$K, 8, 0) &lt;&gt; TODAY(),VLOOKUP($B95, 'part 04'!$D:$K, 8, 0),"")</f>
        <v>#N/A</v>
      </c>
      <c r="N95" s="35" t="e">
        <f>VLOOKUP($B95, 'part 04'!$D:$J, 4, 0)-VLOOKUP($B95, 'part 04'!$D:$J, 5, 0)-VLOOKUP($B95, 'part 04'!$D:$J, 6, 0)</f>
        <v>#N/A</v>
      </c>
      <c r="O95" s="34" t="s">
        <v>169</v>
      </c>
      <c r="P95" s="42" t="s">
        <v>169</v>
      </c>
      <c r="Q95" s="34" t="s">
        <v>169</v>
      </c>
      <c r="R95" s="34" t="s">
        <v>169</v>
      </c>
      <c r="S95" s="42" t="s">
        <v>169</v>
      </c>
      <c r="T95" s="34" t="s">
        <v>169</v>
      </c>
      <c r="U95" s="33" t="e">
        <f ca="1">IF(VLOOKUP($B95, 'part 07'!$D:$K, 8, 0) &lt;&gt; TODAY(),"должник","сдал")</f>
        <v>#N/A</v>
      </c>
      <c r="V95" s="33" t="e">
        <f>VLOOKUP($B95, 'part 07'!$D:$J, 4, 0)-VLOOKUP($B95, 'part 07'!$D:$J, 5, 0)-VLOOKUP($B95, 'part 07'!$D:$J, 6, 0)</f>
        <v>#N/A</v>
      </c>
      <c r="W95" s="33" t="e">
        <f ca="1">IF(VLOOKUP($B95, 'part 08'!$D:$K, 8, 0) &lt;&gt; TODAY(),"должник","сдал")</f>
        <v>#N/A</v>
      </c>
      <c r="X95" s="33" t="e">
        <f>VLOOKUP($B95, 'part 08'!$D:$J, 4, 0)-VLOOKUP($B95, 'part 08'!$D:$J, 5, 0)-VLOOKUP($B95, 'part 08'!$D:$J, 6, 0)</f>
        <v>#N/A</v>
      </c>
      <c r="Y95" s="33" t="e">
        <f ca="1">IF(VLOOKUP($B95, 'part 09'!$D:$K, 8, 0) &lt;&gt; TODAY(),"должник","сдал")</f>
        <v>#N/A</v>
      </c>
      <c r="Z95" s="33" t="e">
        <f>VLOOKUP($B95, 'part 09'!$D:$J, 4, 0)-VLOOKUP($B95, 'part 09'!$D:$J, 5, 0)-VLOOKUP($B95, 'part 09'!$D:$J, 6, 0)</f>
        <v>#N/A</v>
      </c>
      <c r="AA95" s="33" t="e">
        <f ca="1">IF(VLOOKUP($B95, 'part 10'!$D:$K, 8, 0) &lt;&gt; TODAY(),"должник","сдал")</f>
        <v>#N/A</v>
      </c>
      <c r="AB95" s="33" t="e">
        <f>VLOOKUP($B95, 'part 10'!$D:$J, 4, 0)-VLOOKUP($B95, 'part 10'!$D:$J, 5, 0)-VLOOKUP($B95, 'part 10'!$D:$J, 6, 0)</f>
        <v>#N/A</v>
      </c>
    </row>
    <row r="96" spans="1:28" ht="15">
      <c r="A96" s="15">
        <v>94</v>
      </c>
      <c r="B96" s="29" t="s">
        <v>131</v>
      </c>
      <c r="C96" s="34" t="s">
        <v>169</v>
      </c>
      <c r="D96" s="42" t="s">
        <v>169</v>
      </c>
      <c r="E96" s="34" t="s">
        <v>169</v>
      </c>
      <c r="F96" s="35" t="e">
        <f ca="1">IF(VLOOKUP($B96, 'part 02'!$D:$K, 8, 0) &lt;&gt; TODAY(),"должник","сдал")</f>
        <v>#N/A</v>
      </c>
      <c r="G96" s="40" t="e">
        <f ca="1">IF(VLOOKUP($B96, 'part 02'!$D:$K, 8, 0) &lt;&gt; TODAY(),VLOOKUP($B96, 'part 02'!$D:$K, 8, 0),"")</f>
        <v>#N/A</v>
      </c>
      <c r="H96" s="35" t="e">
        <f>VLOOKUP($B96, 'part 02'!$D:$J, 4, 0)-VLOOKUP($B96, 'part 02'!$D:$J, 5, 0)-VLOOKUP($B96, 'part 02'!$D:$J, 6, 0)</f>
        <v>#N/A</v>
      </c>
      <c r="I96" s="35" t="e">
        <f ca="1">IF(VLOOKUP($B96, 'part 03'!$D:$K, 8, 0) &lt;&gt; TODAY(),"должник","сдал")</f>
        <v>#N/A</v>
      </c>
      <c r="J96" s="40" t="e">
        <f ca="1">IF(VLOOKUP($B96, 'part 03'!$D:$K, 8, 0) &lt;&gt; TODAY(),VLOOKUP($B96, 'part 03'!$D:$K, 8, 0),"")</f>
        <v>#N/A</v>
      </c>
      <c r="K96" s="35" t="e">
        <f>VLOOKUP($B96, 'part 03'!$D:$J, 4, 0)-VLOOKUP($B96, 'part 03'!$D:$J, 5, 0)-VLOOKUP($B96, 'part 03'!$D:$J, 6, 0)</f>
        <v>#N/A</v>
      </c>
      <c r="L96" s="35" t="e">
        <f ca="1">IF(VLOOKUP($B96, 'part 04'!$D:$K, 8, 0) &lt;&gt; TODAY(),"должник","сдал")</f>
        <v>#N/A</v>
      </c>
      <c r="M96" s="40" t="e">
        <f ca="1">IF(VLOOKUP($B96, 'part 04'!$D:$K, 8, 0) &lt;&gt; TODAY(),VLOOKUP($B96, 'part 04'!$D:$K, 8, 0),"")</f>
        <v>#N/A</v>
      </c>
      <c r="N96" s="35" t="e">
        <f>VLOOKUP($B96, 'part 04'!$D:$J, 4, 0)-VLOOKUP($B96, 'part 04'!$D:$J, 5, 0)-VLOOKUP($B96, 'part 04'!$D:$J, 6, 0)</f>
        <v>#N/A</v>
      </c>
      <c r="O96" s="35" t="e">
        <f ca="1">IF(VLOOKUP($B96, 'part 05'!$D:$K, 8, 0) &lt;&gt; TODAY(),"должник","сдал")</f>
        <v>#N/A</v>
      </c>
      <c r="P96" s="40" t="e">
        <f ca="1">IF(VLOOKUP($B96, 'part 05'!$D:$K, 8, 0) &lt;&gt; TODAY(),VLOOKUP($B96, 'part 05'!$D:$K, 8, 0),"")</f>
        <v>#N/A</v>
      </c>
      <c r="Q96" s="35" t="e">
        <f>VLOOKUP($B96, 'part 05'!$D:$J, 4, 0)-VLOOKUP($B96, 'part 05'!$D:$J, 5, 0)-VLOOKUP($B96, 'part 05'!$D:$J, 6, 0)</f>
        <v>#N/A</v>
      </c>
      <c r="R96" s="35" t="e">
        <f ca="1">IF(VLOOKUP($B96, 'part 06'!$D:$K, 8, 0) &lt;&gt; TODAY(),"должник","сдал")</f>
        <v>#N/A</v>
      </c>
      <c r="S96" s="40" t="e">
        <f ca="1">IF(VLOOKUP($B96, 'part 06'!$D:$K, 8, 0) &lt;&gt; TODAY(),VLOOKUP($B96, 'part 06'!$D:$K, 8, 0),"")</f>
        <v>#N/A</v>
      </c>
      <c r="T96" s="35" t="e">
        <f>VLOOKUP($B96, 'part 06'!$D:$J, 4, 0)-VLOOKUP($B96, 'part 06'!$D:$J, 5, 0)-VLOOKUP($B96, 'part 06'!$D:$J, 6, 0)</f>
        <v>#N/A</v>
      </c>
      <c r="U96" s="33" t="e">
        <f ca="1">IF(VLOOKUP($B96, 'part 07'!$D:$K, 8, 0) &lt;&gt; TODAY(),"должник","сдал")</f>
        <v>#N/A</v>
      </c>
      <c r="V96" s="33" t="e">
        <f>VLOOKUP($B96, 'part 07'!$D:$J, 4, 0)-VLOOKUP($B96, 'part 07'!$D:$J, 5, 0)-VLOOKUP($B96, 'part 07'!$D:$J, 6, 0)</f>
        <v>#N/A</v>
      </c>
      <c r="W96" s="33" t="e">
        <f ca="1">IF(VLOOKUP($B96, 'part 08'!$D:$K, 8, 0) &lt;&gt; TODAY(),"должник","сдал")</f>
        <v>#N/A</v>
      </c>
      <c r="X96" s="33" t="e">
        <f>VLOOKUP($B96, 'part 08'!$D:$J, 4, 0)-VLOOKUP($B96, 'part 08'!$D:$J, 5, 0)-VLOOKUP($B96, 'part 08'!$D:$J, 6, 0)</f>
        <v>#N/A</v>
      </c>
      <c r="Y96" s="33" t="e">
        <f ca="1">IF(VLOOKUP($B96, 'part 09'!$D:$K, 8, 0) &lt;&gt; TODAY(),"должник","сдал")</f>
        <v>#N/A</v>
      </c>
      <c r="Z96" s="33" t="e">
        <f>VLOOKUP($B96, 'part 09'!$D:$J, 4, 0)-VLOOKUP($B96, 'part 09'!$D:$J, 5, 0)-VLOOKUP($B96, 'part 09'!$D:$J, 6, 0)</f>
        <v>#N/A</v>
      </c>
      <c r="AA96" s="33" t="e">
        <f ca="1">IF(VLOOKUP($B96, 'part 10'!$D:$K, 8, 0) &lt;&gt; TODAY(),"должник","сдал")</f>
        <v>#N/A</v>
      </c>
      <c r="AB96" s="33" t="e">
        <f>VLOOKUP($B96, 'part 10'!$D:$J, 4, 0)-VLOOKUP($B96, 'part 10'!$D:$J, 5, 0)-VLOOKUP($B96, 'part 10'!$D:$J, 6, 0)</f>
        <v>#N/A</v>
      </c>
    </row>
    <row r="97" spans="1:28" ht="15">
      <c r="A97" s="15">
        <v>95</v>
      </c>
      <c r="B97" s="29" t="s">
        <v>132</v>
      </c>
      <c r="C97" s="34" t="s">
        <v>169</v>
      </c>
      <c r="D97" s="42" t="s">
        <v>169</v>
      </c>
      <c r="E97" s="34" t="s">
        <v>169</v>
      </c>
      <c r="F97" s="35" t="e">
        <f ca="1">IF(VLOOKUP($B97, 'part 02'!$D:$K, 8, 0) &lt;&gt; TODAY(),"должник","сдал")</f>
        <v>#N/A</v>
      </c>
      <c r="G97" s="40" t="e">
        <f ca="1">IF(VLOOKUP($B97, 'part 02'!$D:$K, 8, 0) &lt;&gt; TODAY(),VLOOKUP($B97, 'part 02'!$D:$K, 8, 0),"")</f>
        <v>#N/A</v>
      </c>
      <c r="H97" s="35" t="e">
        <f>VLOOKUP($B97, 'part 02'!$D:$J, 4, 0)-VLOOKUP($B97, 'part 02'!$D:$J, 5, 0)-VLOOKUP($B97, 'part 02'!$D:$J, 6, 0)</f>
        <v>#N/A</v>
      </c>
      <c r="I97" s="35" t="e">
        <f ca="1">IF(VLOOKUP($B97, 'part 03'!$D:$K, 8, 0) &lt;&gt; TODAY(),"должник","сдал")</f>
        <v>#N/A</v>
      </c>
      <c r="J97" s="40" t="e">
        <f ca="1">IF(VLOOKUP($B97, 'part 03'!$D:$K, 8, 0) &lt;&gt; TODAY(),VLOOKUP($B97, 'part 03'!$D:$K, 8, 0),"")</f>
        <v>#N/A</v>
      </c>
      <c r="K97" s="35" t="e">
        <f>VLOOKUP($B97, 'part 03'!$D:$J, 4, 0)-VLOOKUP($B97, 'part 03'!$D:$J, 5, 0)-VLOOKUP($B97, 'part 03'!$D:$J, 6, 0)</f>
        <v>#N/A</v>
      </c>
      <c r="L97" s="35" t="e">
        <f ca="1">IF(VLOOKUP($B97, 'part 04'!$D:$K, 8, 0) &lt;&gt; TODAY(),"должник","сдал")</f>
        <v>#N/A</v>
      </c>
      <c r="M97" s="40" t="e">
        <f ca="1">IF(VLOOKUP($B97, 'part 04'!$D:$K, 8, 0) &lt;&gt; TODAY(),VLOOKUP($B97, 'part 04'!$D:$K, 8, 0),"")</f>
        <v>#N/A</v>
      </c>
      <c r="N97" s="35" t="e">
        <f>VLOOKUP($B97, 'part 04'!$D:$J, 4, 0)-VLOOKUP($B97, 'part 04'!$D:$J, 5, 0)-VLOOKUP($B97, 'part 04'!$D:$J, 6, 0)</f>
        <v>#N/A</v>
      </c>
      <c r="O97" s="35" t="e">
        <f ca="1">IF(VLOOKUP($B97, 'part 05'!$D:$K, 8, 0) &lt;&gt; TODAY(),"должник","сдал")</f>
        <v>#N/A</v>
      </c>
      <c r="P97" s="40" t="e">
        <f ca="1">IF(VLOOKUP($B97, 'part 05'!$D:$K, 8, 0) &lt;&gt; TODAY(),VLOOKUP($B97, 'part 05'!$D:$K, 8, 0),"")</f>
        <v>#N/A</v>
      </c>
      <c r="Q97" s="35" t="e">
        <f>VLOOKUP($B97, 'part 05'!$D:$J, 4, 0)-VLOOKUP($B97, 'part 05'!$D:$J, 5, 0)-VLOOKUP($B97, 'part 05'!$D:$J, 6, 0)</f>
        <v>#N/A</v>
      </c>
      <c r="R97" s="34" t="s">
        <v>169</v>
      </c>
      <c r="S97" s="42" t="s">
        <v>169</v>
      </c>
      <c r="T97" s="34" t="s">
        <v>169</v>
      </c>
      <c r="U97" s="33" t="e">
        <f ca="1">IF(VLOOKUP($B97, 'part 07'!$D:$K, 8, 0) &lt;&gt; TODAY(),"должник","сдал")</f>
        <v>#N/A</v>
      </c>
      <c r="V97" s="33" t="e">
        <f>VLOOKUP($B97, 'part 07'!$D:$J, 4, 0)-VLOOKUP($B97, 'part 07'!$D:$J, 5, 0)-VLOOKUP($B97, 'part 07'!$D:$J, 6, 0)</f>
        <v>#N/A</v>
      </c>
      <c r="W97" s="33" t="e">
        <f ca="1">IF(VLOOKUP($B97, 'part 08'!$D:$K, 8, 0) &lt;&gt; TODAY(),"должник","сдал")</f>
        <v>#N/A</v>
      </c>
      <c r="X97" s="33" t="e">
        <f>VLOOKUP($B97, 'part 08'!$D:$J, 4, 0)-VLOOKUP($B97, 'part 08'!$D:$J, 5, 0)-VLOOKUP($B97, 'part 08'!$D:$J, 6, 0)</f>
        <v>#N/A</v>
      </c>
      <c r="Y97" s="33" t="e">
        <f ca="1">IF(VLOOKUP($B97, 'part 09'!$D:$K, 8, 0) &lt;&gt; TODAY(),"должник","сдал")</f>
        <v>#N/A</v>
      </c>
      <c r="Z97" s="33" t="e">
        <f>VLOOKUP($B97, 'part 09'!$D:$J, 4, 0)-VLOOKUP($B97, 'part 09'!$D:$J, 5, 0)-VLOOKUP($B97, 'part 09'!$D:$J, 6, 0)</f>
        <v>#N/A</v>
      </c>
      <c r="AA97" s="33" t="e">
        <f ca="1">IF(VLOOKUP($B97, 'part 10'!$D:$K, 8, 0) &lt;&gt; TODAY(),"должник","сдал")</f>
        <v>#N/A</v>
      </c>
      <c r="AB97" s="33" t="e">
        <f>VLOOKUP($B97, 'part 10'!$D:$J, 4, 0)-VLOOKUP($B97, 'part 10'!$D:$J, 5, 0)-VLOOKUP($B97, 'part 10'!$D:$J, 6, 0)</f>
        <v>#N/A</v>
      </c>
    </row>
    <row r="98" spans="1:28" ht="15">
      <c r="A98" s="15">
        <v>96</v>
      </c>
      <c r="B98" s="29" t="s">
        <v>133</v>
      </c>
      <c r="C98" s="34" t="s">
        <v>169</v>
      </c>
      <c r="D98" s="42" t="s">
        <v>169</v>
      </c>
      <c r="E98" s="34" t="s">
        <v>169</v>
      </c>
      <c r="F98" s="35" t="e">
        <f ca="1">IF(VLOOKUP($B98, 'part 02'!$D:$K, 8, 0) &lt;&gt; TODAY(),"должник","сдал")</f>
        <v>#N/A</v>
      </c>
      <c r="G98" s="40" t="e">
        <f ca="1">IF(VLOOKUP($B98, 'part 02'!$D:$K, 8, 0) &lt;&gt; TODAY(),VLOOKUP($B98, 'part 02'!$D:$K, 8, 0),"")</f>
        <v>#N/A</v>
      </c>
      <c r="H98" s="35" t="e">
        <f>VLOOKUP($B98, 'part 02'!$D:$J, 4, 0)-VLOOKUP($B98, 'part 02'!$D:$J, 5, 0)-VLOOKUP($B98, 'part 02'!$D:$J, 6, 0)</f>
        <v>#N/A</v>
      </c>
      <c r="I98" s="35" t="e">
        <f ca="1">IF(VLOOKUP($B98, 'part 03'!$D:$K, 8, 0) &lt;&gt; TODAY(),"должник","сдал")</f>
        <v>#N/A</v>
      </c>
      <c r="J98" s="40" t="e">
        <f ca="1">IF(VLOOKUP($B98, 'part 03'!$D:$K, 8, 0) &lt;&gt; TODAY(),VLOOKUP($B98, 'part 03'!$D:$K, 8, 0),"")</f>
        <v>#N/A</v>
      </c>
      <c r="K98" s="35" t="e">
        <f>VLOOKUP($B98, 'part 03'!$D:$J, 4, 0)-VLOOKUP($B98, 'part 03'!$D:$J, 5, 0)-VLOOKUP($B98, 'part 03'!$D:$J, 6, 0)</f>
        <v>#N/A</v>
      </c>
      <c r="L98" s="35" t="e">
        <f ca="1">IF(VLOOKUP($B98, 'part 04'!$D:$K, 8, 0) &lt;&gt; TODAY(),"должник","сдал")</f>
        <v>#N/A</v>
      </c>
      <c r="M98" s="40" t="e">
        <f ca="1">IF(VLOOKUP($B98, 'part 04'!$D:$K, 8, 0) &lt;&gt; TODAY(),VLOOKUP($B98, 'part 04'!$D:$K, 8, 0),"")</f>
        <v>#N/A</v>
      </c>
      <c r="N98" s="35" t="e">
        <f>VLOOKUP($B98, 'part 04'!$D:$J, 4, 0)-VLOOKUP($B98, 'part 04'!$D:$J, 5, 0)-VLOOKUP($B98, 'part 04'!$D:$J, 6, 0)</f>
        <v>#N/A</v>
      </c>
      <c r="O98" s="35" t="e">
        <f ca="1">IF(VLOOKUP($B98, 'part 05'!$D:$K, 8, 0) &lt;&gt; TODAY(),"должник","сдал")</f>
        <v>#N/A</v>
      </c>
      <c r="P98" s="40" t="e">
        <f ca="1">IF(VLOOKUP($B98, 'part 05'!$D:$K, 8, 0) &lt;&gt; TODAY(),VLOOKUP($B98, 'part 05'!$D:$K, 8, 0),"")</f>
        <v>#N/A</v>
      </c>
      <c r="Q98" s="35" t="e">
        <f>VLOOKUP($B98, 'part 05'!$D:$J, 4, 0)-VLOOKUP($B98, 'part 05'!$D:$J, 5, 0)-VLOOKUP($B98, 'part 05'!$D:$J, 6, 0)</f>
        <v>#N/A</v>
      </c>
      <c r="R98" s="35" t="e">
        <f ca="1">IF(VLOOKUP($B98, 'part 06'!$D:$K, 8, 0) &lt;&gt; TODAY(),"должник","сдал")</f>
        <v>#N/A</v>
      </c>
      <c r="S98" s="40" t="e">
        <f ca="1">IF(VLOOKUP($B98, 'part 06'!$D:$K, 8, 0) &lt;&gt; TODAY(),VLOOKUP($B98, 'part 06'!$D:$K, 8, 0),"")</f>
        <v>#N/A</v>
      </c>
      <c r="T98" s="35" t="e">
        <f>VLOOKUP($B98, 'part 06'!$D:$J, 4, 0)-VLOOKUP($B98, 'part 06'!$D:$J, 5, 0)-VLOOKUP($B98, 'part 06'!$D:$J, 6, 0)</f>
        <v>#N/A</v>
      </c>
      <c r="U98" s="33" t="e">
        <f ca="1">IF(VLOOKUP($B98, 'part 07'!$D:$K, 8, 0) &lt;&gt; TODAY(),"должник","сдал")</f>
        <v>#N/A</v>
      </c>
      <c r="V98" s="33" t="e">
        <f>VLOOKUP($B98, 'part 07'!$D:$J, 4, 0)-VLOOKUP($B98, 'part 07'!$D:$J, 5, 0)-VLOOKUP($B98, 'part 07'!$D:$J, 6, 0)</f>
        <v>#N/A</v>
      </c>
      <c r="W98" s="33" t="e">
        <f ca="1">IF(VLOOKUP($B98, 'part 08'!$D:$K, 8, 0) &lt;&gt; TODAY(),"должник","сдал")</f>
        <v>#N/A</v>
      </c>
      <c r="X98" s="33" t="e">
        <f>VLOOKUP($B98, 'part 08'!$D:$J, 4, 0)-VLOOKUP($B98, 'part 08'!$D:$J, 5, 0)-VLOOKUP($B98, 'part 08'!$D:$J, 6, 0)</f>
        <v>#N/A</v>
      </c>
      <c r="Y98" s="33" t="e">
        <f ca="1">IF(VLOOKUP($B98, 'part 09'!$D:$K, 8, 0) &lt;&gt; TODAY(),"должник","сдал")</f>
        <v>#N/A</v>
      </c>
      <c r="Z98" s="33" t="e">
        <f>VLOOKUP($B98, 'part 09'!$D:$J, 4, 0)-VLOOKUP($B98, 'part 09'!$D:$J, 5, 0)-VLOOKUP($B98, 'part 09'!$D:$J, 6, 0)</f>
        <v>#N/A</v>
      </c>
      <c r="AA98" s="33" t="e">
        <f ca="1">IF(VLOOKUP($B98, 'part 10'!$D:$K, 8, 0) &lt;&gt; TODAY(),"должник","сдал")</f>
        <v>#N/A</v>
      </c>
      <c r="AB98" s="33" t="e">
        <f>VLOOKUP($B98, 'part 10'!$D:$J, 4, 0)-VLOOKUP($B98, 'part 10'!$D:$J, 5, 0)-VLOOKUP($B98, 'part 10'!$D:$J, 6, 0)</f>
        <v>#N/A</v>
      </c>
    </row>
    <row r="99" spans="1:28" ht="15">
      <c r="A99" s="15">
        <v>97</v>
      </c>
      <c r="B99" s="29" t="s">
        <v>134</v>
      </c>
      <c r="C99" s="34" t="s">
        <v>169</v>
      </c>
      <c r="D99" s="42" t="s">
        <v>169</v>
      </c>
      <c r="E99" s="34" t="s">
        <v>169</v>
      </c>
      <c r="F99" s="35" t="e">
        <f ca="1">IF(VLOOKUP($B99, 'part 02'!$D:$K, 8, 0) &lt;&gt; TODAY(),"должник","сдал")</f>
        <v>#N/A</v>
      </c>
      <c r="G99" s="40" t="e">
        <f ca="1">IF(VLOOKUP($B99, 'part 02'!$D:$K, 8, 0) &lt;&gt; TODAY(),VLOOKUP($B99, 'part 02'!$D:$K, 8, 0),"")</f>
        <v>#N/A</v>
      </c>
      <c r="H99" s="35" t="e">
        <f>VLOOKUP($B99, 'part 02'!$D:$J, 4, 0)-VLOOKUP($B99, 'part 02'!$D:$J, 5, 0)-VLOOKUP($B99, 'part 02'!$D:$J, 6, 0)</f>
        <v>#N/A</v>
      </c>
      <c r="I99" s="35" t="e">
        <f ca="1">IF(VLOOKUP($B99, 'part 03'!$D:$K, 8, 0) &lt;&gt; TODAY(),"должник","сдал")</f>
        <v>#N/A</v>
      </c>
      <c r="J99" s="40" t="e">
        <f ca="1">IF(VLOOKUP($B99, 'part 03'!$D:$K, 8, 0) &lt;&gt; TODAY(),VLOOKUP($B99, 'part 03'!$D:$K, 8, 0),"")</f>
        <v>#N/A</v>
      </c>
      <c r="K99" s="35" t="e">
        <f>VLOOKUP($B99, 'part 03'!$D:$J, 4, 0)-VLOOKUP($B99, 'part 03'!$D:$J, 5, 0)-VLOOKUP($B99, 'part 03'!$D:$J, 6, 0)</f>
        <v>#N/A</v>
      </c>
      <c r="L99" s="35" t="e">
        <f ca="1">IF(VLOOKUP($B99, 'part 04'!$D:$K, 8, 0) &lt;&gt; TODAY(),"должник","сдал")</f>
        <v>#N/A</v>
      </c>
      <c r="M99" s="40" t="e">
        <f ca="1">IF(VLOOKUP($B99, 'part 04'!$D:$K, 8, 0) &lt;&gt; TODAY(),VLOOKUP($B99, 'part 04'!$D:$K, 8, 0),"")</f>
        <v>#N/A</v>
      </c>
      <c r="N99" s="35" t="e">
        <f>VLOOKUP($B99, 'part 04'!$D:$J, 4, 0)-VLOOKUP($B99, 'part 04'!$D:$J, 5, 0)-VLOOKUP($B99, 'part 04'!$D:$J, 6, 0)</f>
        <v>#N/A</v>
      </c>
      <c r="O99" s="35" t="e">
        <f ca="1">IF(VLOOKUP($B99, 'part 05'!$D:$K, 8, 0) &lt;&gt; TODAY(),"должник","сдал")</f>
        <v>#N/A</v>
      </c>
      <c r="P99" s="40" t="e">
        <f ca="1">IF(VLOOKUP($B99, 'part 05'!$D:$K, 8, 0) &lt;&gt; TODAY(),VLOOKUP($B99, 'part 05'!$D:$K, 8, 0),"")</f>
        <v>#N/A</v>
      </c>
      <c r="Q99" s="35" t="e">
        <f>VLOOKUP($B99, 'part 05'!$D:$J, 4, 0)-VLOOKUP($B99, 'part 05'!$D:$J, 5, 0)-VLOOKUP($B99, 'part 05'!$D:$J, 6, 0)</f>
        <v>#N/A</v>
      </c>
      <c r="R99" s="34" t="s">
        <v>169</v>
      </c>
      <c r="S99" s="42" t="s">
        <v>169</v>
      </c>
      <c r="T99" s="34" t="s">
        <v>169</v>
      </c>
      <c r="U99" s="33" t="e">
        <f ca="1">IF(VLOOKUP($B99, 'part 07'!$D:$K, 8, 0) &lt;&gt; TODAY(),"должник","сдал")</f>
        <v>#N/A</v>
      </c>
      <c r="V99" s="33" t="e">
        <f>VLOOKUP($B99, 'part 07'!$D:$J, 4, 0)-VLOOKUP($B99, 'part 07'!$D:$J, 5, 0)-VLOOKUP($B99, 'part 07'!$D:$J, 6, 0)</f>
        <v>#N/A</v>
      </c>
      <c r="W99" s="33" t="e">
        <f ca="1">IF(VLOOKUP($B99, 'part 08'!$D:$K, 8, 0) &lt;&gt; TODAY(),"должник","сдал")</f>
        <v>#N/A</v>
      </c>
      <c r="X99" s="33" t="e">
        <f>VLOOKUP($B99, 'part 08'!$D:$J, 4, 0)-VLOOKUP($B99, 'part 08'!$D:$J, 5, 0)-VLOOKUP($B99, 'part 08'!$D:$J, 6, 0)</f>
        <v>#N/A</v>
      </c>
      <c r="Y99" s="33" t="e">
        <f ca="1">IF(VLOOKUP($B99, 'part 09'!$D:$K, 8, 0) &lt;&gt; TODAY(),"должник","сдал")</f>
        <v>#N/A</v>
      </c>
      <c r="Z99" s="33" t="e">
        <f>VLOOKUP($B99, 'part 09'!$D:$J, 4, 0)-VLOOKUP($B99, 'part 09'!$D:$J, 5, 0)-VLOOKUP($B99, 'part 09'!$D:$J, 6, 0)</f>
        <v>#N/A</v>
      </c>
      <c r="AA99" s="33" t="e">
        <f ca="1">IF(VLOOKUP($B99, 'part 10'!$D:$K, 8, 0) &lt;&gt; TODAY(),"должник","сдал")</f>
        <v>#N/A</v>
      </c>
      <c r="AB99" s="33" t="e">
        <f>VLOOKUP($B99, 'part 10'!$D:$J, 4, 0)-VLOOKUP($B99, 'part 10'!$D:$J, 5, 0)-VLOOKUP($B99, 'part 10'!$D:$J, 6, 0)</f>
        <v>#N/A</v>
      </c>
    </row>
    <row r="100" spans="1:28" ht="15">
      <c r="A100" s="15">
        <v>98</v>
      </c>
      <c r="B100" s="29" t="s">
        <v>135</v>
      </c>
      <c r="C100" s="34" t="s">
        <v>169</v>
      </c>
      <c r="D100" s="42" t="s">
        <v>169</v>
      </c>
      <c r="E100" s="34" t="s">
        <v>169</v>
      </c>
      <c r="F100" s="35" t="e">
        <f ca="1">IF(VLOOKUP($B100, 'part 02'!$D:$K, 8, 0) &lt;&gt; TODAY(),"должник","сдал")</f>
        <v>#N/A</v>
      </c>
      <c r="G100" s="40" t="e">
        <f ca="1">IF(VLOOKUP($B100, 'part 02'!$D:$K, 8, 0) &lt;&gt; TODAY(),VLOOKUP($B100, 'part 02'!$D:$K, 8, 0),"")</f>
        <v>#N/A</v>
      </c>
      <c r="H100" s="35" t="e">
        <f>VLOOKUP($B100, 'part 02'!$D:$J, 4, 0)-VLOOKUP($B100, 'part 02'!$D:$J, 5, 0)-VLOOKUP($B100, 'part 02'!$D:$J, 6, 0)</f>
        <v>#N/A</v>
      </c>
      <c r="I100" s="35" t="e">
        <f ca="1">IF(VLOOKUP($B100, 'part 03'!$D:$K, 8, 0) &lt;&gt; TODAY(),"должник","сдал")</f>
        <v>#N/A</v>
      </c>
      <c r="J100" s="40" t="e">
        <f ca="1">IF(VLOOKUP($B100, 'part 03'!$D:$K, 8, 0) &lt;&gt; TODAY(),VLOOKUP($B100, 'part 03'!$D:$K, 8, 0),"")</f>
        <v>#N/A</v>
      </c>
      <c r="K100" s="35" t="e">
        <f>VLOOKUP($B100, 'part 03'!$D:$J, 4, 0)-VLOOKUP($B100, 'part 03'!$D:$J, 5, 0)-VLOOKUP($B100, 'part 03'!$D:$J, 6, 0)</f>
        <v>#N/A</v>
      </c>
      <c r="L100" s="35" t="e">
        <f ca="1">IF(VLOOKUP($B100, 'part 04'!$D:$K, 8, 0) &lt;&gt; TODAY(),"должник","сдал")</f>
        <v>#N/A</v>
      </c>
      <c r="M100" s="40" t="e">
        <f ca="1">IF(VLOOKUP($B100, 'part 04'!$D:$K, 8, 0) &lt;&gt; TODAY(),VLOOKUP($B100, 'part 04'!$D:$K, 8, 0),"")</f>
        <v>#N/A</v>
      </c>
      <c r="N100" s="35" t="e">
        <f>VLOOKUP($B100, 'part 04'!$D:$J, 4, 0)-VLOOKUP($B100, 'part 04'!$D:$J, 5, 0)-VLOOKUP($B100, 'part 04'!$D:$J, 6, 0)</f>
        <v>#N/A</v>
      </c>
      <c r="O100" s="35" t="e">
        <f ca="1">IF(VLOOKUP($B100, 'part 05'!$D:$K, 8, 0) &lt;&gt; TODAY(),"должник","сдал")</f>
        <v>#N/A</v>
      </c>
      <c r="P100" s="40" t="e">
        <f ca="1">IF(VLOOKUP($B100, 'part 05'!$D:$K, 8, 0) &lt;&gt; TODAY(),VLOOKUP($B100, 'part 05'!$D:$K, 8, 0),"")</f>
        <v>#N/A</v>
      </c>
      <c r="Q100" s="35" t="e">
        <f>VLOOKUP($B100, 'part 05'!$D:$J, 4, 0)-VLOOKUP($B100, 'part 05'!$D:$J, 5, 0)-VLOOKUP($B100, 'part 05'!$D:$J, 6, 0)</f>
        <v>#N/A</v>
      </c>
      <c r="R100" s="35" t="e">
        <f ca="1">IF(VLOOKUP($B100, 'part 06'!$D:$K, 8, 0) &lt;&gt; TODAY(),"должник","сдал")</f>
        <v>#N/A</v>
      </c>
      <c r="S100" s="40" t="e">
        <f ca="1">IF(VLOOKUP($B100, 'part 06'!$D:$K, 8, 0) &lt;&gt; TODAY(),VLOOKUP($B100, 'part 06'!$D:$K, 8, 0),"")</f>
        <v>#N/A</v>
      </c>
      <c r="T100" s="35" t="e">
        <f>VLOOKUP($B100, 'part 06'!$D:$J, 4, 0)-VLOOKUP($B100, 'part 06'!$D:$J, 5, 0)-VLOOKUP($B100, 'part 06'!$D:$J, 6, 0)</f>
        <v>#N/A</v>
      </c>
      <c r="U100" s="33" t="e">
        <f ca="1">IF(VLOOKUP($B100, 'part 07'!$D:$K, 8, 0) &lt;&gt; TODAY(),"должник","сдал")</f>
        <v>#N/A</v>
      </c>
      <c r="V100" s="33" t="e">
        <f>VLOOKUP($B100, 'part 07'!$D:$J, 4, 0)-VLOOKUP($B100, 'part 07'!$D:$J, 5, 0)-VLOOKUP($B100, 'part 07'!$D:$J, 6, 0)</f>
        <v>#N/A</v>
      </c>
      <c r="W100" s="33" t="e">
        <f ca="1">IF(VLOOKUP($B100, 'part 08'!$D:$K, 8, 0) &lt;&gt; TODAY(),"должник","сдал")</f>
        <v>#N/A</v>
      </c>
      <c r="X100" s="33" t="e">
        <f>VLOOKUP($B100, 'part 08'!$D:$J, 4, 0)-VLOOKUP($B100, 'part 08'!$D:$J, 5, 0)-VLOOKUP($B100, 'part 08'!$D:$J, 6, 0)</f>
        <v>#N/A</v>
      </c>
      <c r="Y100" s="33" t="e">
        <f ca="1">IF(VLOOKUP($B100, 'part 09'!$D:$K, 8, 0) &lt;&gt; TODAY(),"должник","сдал")</f>
        <v>#N/A</v>
      </c>
      <c r="Z100" s="33" t="e">
        <f>VLOOKUP($B100, 'part 09'!$D:$J, 4, 0)-VLOOKUP($B100, 'part 09'!$D:$J, 5, 0)-VLOOKUP($B100, 'part 09'!$D:$J, 6, 0)</f>
        <v>#N/A</v>
      </c>
      <c r="AA100" s="33" t="e">
        <f ca="1">IF(VLOOKUP($B100, 'part 10'!$D:$K, 8, 0) &lt;&gt; TODAY(),"должник","сдал")</f>
        <v>#N/A</v>
      </c>
      <c r="AB100" s="33" t="e">
        <f>VLOOKUP($B100, 'part 10'!$D:$J, 4, 0)-VLOOKUP($B100, 'part 10'!$D:$J, 5, 0)-VLOOKUP($B100, 'part 10'!$D:$J, 6, 0)</f>
        <v>#N/A</v>
      </c>
    </row>
    <row r="101" spans="1:28" ht="15">
      <c r="A101" s="15">
        <v>99</v>
      </c>
      <c r="B101" s="29" t="s">
        <v>136</v>
      </c>
      <c r="C101" s="34" t="s">
        <v>169</v>
      </c>
      <c r="D101" s="42" t="s">
        <v>169</v>
      </c>
      <c r="E101" s="34" t="s">
        <v>169</v>
      </c>
      <c r="F101" s="35" t="e">
        <f ca="1">IF(VLOOKUP($B101, 'part 02'!$D:$K, 8, 0) &lt;&gt; TODAY(),"должник","сдал")</f>
        <v>#N/A</v>
      </c>
      <c r="G101" s="40" t="e">
        <f ca="1">IF(VLOOKUP($B101, 'part 02'!$D:$K, 8, 0) &lt;&gt; TODAY(),VLOOKUP($B101, 'part 02'!$D:$K, 8, 0),"")</f>
        <v>#N/A</v>
      </c>
      <c r="H101" s="35" t="e">
        <f>VLOOKUP($B101, 'part 02'!$D:$J, 4, 0)-VLOOKUP($B101, 'part 02'!$D:$J, 5, 0)-VLOOKUP($B101, 'part 02'!$D:$J, 6, 0)</f>
        <v>#N/A</v>
      </c>
      <c r="I101" s="34" t="s">
        <v>169</v>
      </c>
      <c r="J101" s="42" t="s">
        <v>169</v>
      </c>
      <c r="K101" s="34" t="s">
        <v>169</v>
      </c>
      <c r="L101" s="34" t="s">
        <v>169</v>
      </c>
      <c r="M101" s="42" t="s">
        <v>169</v>
      </c>
      <c r="N101" s="34" t="s">
        <v>169</v>
      </c>
      <c r="O101" s="35" t="e">
        <f ca="1">IF(VLOOKUP($B101, 'part 05'!$D:$K, 8, 0) &lt;&gt; TODAY(),"должник","сдал")</f>
        <v>#N/A</v>
      </c>
      <c r="P101" s="40" t="e">
        <f ca="1">IF(VLOOKUP($B101, 'part 05'!$D:$K, 8, 0) &lt;&gt; TODAY(),VLOOKUP($B101, 'part 05'!$D:$K, 8, 0),"")</f>
        <v>#N/A</v>
      </c>
      <c r="Q101" s="35" t="e">
        <f>VLOOKUP($B101, 'part 05'!$D:$J, 4, 0)-VLOOKUP($B101, 'part 05'!$D:$J, 5, 0)-VLOOKUP($B101, 'part 05'!$D:$J, 6, 0)</f>
        <v>#N/A</v>
      </c>
      <c r="R101" s="35" t="e">
        <f ca="1">IF(VLOOKUP($B101, 'part 06'!$D:$K, 8, 0) &lt;&gt; TODAY(),"должник","сдал")</f>
        <v>#N/A</v>
      </c>
      <c r="S101" s="40" t="e">
        <f ca="1">IF(VLOOKUP($B101, 'part 06'!$D:$K, 8, 0) &lt;&gt; TODAY(),VLOOKUP($B101, 'part 06'!$D:$K, 8, 0),"")</f>
        <v>#N/A</v>
      </c>
      <c r="T101" s="35" t="e">
        <f>VLOOKUP($B101, 'part 06'!$D:$J, 4, 0)-VLOOKUP($B101, 'part 06'!$D:$J, 5, 0)-VLOOKUP($B101, 'part 06'!$D:$J, 6, 0)</f>
        <v>#N/A</v>
      </c>
      <c r="U101" s="34" t="s">
        <v>169</v>
      </c>
      <c r="V101" s="34" t="s">
        <v>169</v>
      </c>
      <c r="W101" s="34" t="s">
        <v>169</v>
      </c>
      <c r="X101" s="34" t="s">
        <v>169</v>
      </c>
      <c r="Y101" s="34" t="s">
        <v>169</v>
      </c>
      <c r="Z101" s="34" t="s">
        <v>169</v>
      </c>
      <c r="AA101" s="34" t="s">
        <v>169</v>
      </c>
      <c r="AB101" s="34" t="s">
        <v>169</v>
      </c>
    </row>
    <row r="102" spans="1:28" ht="15">
      <c r="A102" s="15">
        <v>100</v>
      </c>
      <c r="B102" s="29" t="s">
        <v>137</v>
      </c>
      <c r="C102" s="34" t="s">
        <v>169</v>
      </c>
      <c r="D102" s="42" t="s">
        <v>169</v>
      </c>
      <c r="E102" s="34" t="s">
        <v>169</v>
      </c>
      <c r="F102" s="35" t="e">
        <f ca="1">IF(VLOOKUP($B102, 'part 02'!$D:$K, 8, 0) &lt;&gt; TODAY(),"должник","сдал")</f>
        <v>#N/A</v>
      </c>
      <c r="G102" s="40" t="e">
        <f ca="1">IF(VLOOKUP($B102, 'part 02'!$D:$K, 8, 0) &lt;&gt; TODAY(),VLOOKUP($B102, 'part 02'!$D:$K, 8, 0),"")</f>
        <v>#N/A</v>
      </c>
      <c r="H102" s="35" t="e">
        <f>VLOOKUP($B102, 'part 02'!$D:$J, 4, 0)-VLOOKUP($B102, 'part 02'!$D:$J, 5, 0)-VLOOKUP($B102, 'part 02'!$D:$J, 6, 0)</f>
        <v>#N/A</v>
      </c>
      <c r="I102" s="35" t="e">
        <f ca="1">IF(VLOOKUP($B102, 'part 03'!$D:$K, 8, 0) &lt;&gt; TODAY(),"должник","сдал")</f>
        <v>#N/A</v>
      </c>
      <c r="J102" s="40" t="e">
        <f ca="1">IF(VLOOKUP($B102, 'part 03'!$D:$K, 8, 0) &lt;&gt; TODAY(),VLOOKUP($B102, 'part 03'!$D:$K, 8, 0),"")</f>
        <v>#N/A</v>
      </c>
      <c r="K102" s="35" t="e">
        <f>VLOOKUP($B102, 'part 03'!$D:$J, 4, 0)-VLOOKUP($B102, 'part 03'!$D:$J, 5, 0)-VLOOKUP($B102, 'part 03'!$D:$J, 6, 0)</f>
        <v>#N/A</v>
      </c>
      <c r="L102" s="35" t="e">
        <f ca="1">IF(VLOOKUP($B102, 'part 04'!$D:$K, 8, 0) &lt;&gt; TODAY(),"должник","сдал")</f>
        <v>#N/A</v>
      </c>
      <c r="M102" s="40" t="e">
        <f ca="1">IF(VLOOKUP($B102, 'part 04'!$D:$K, 8, 0) &lt;&gt; TODAY(),VLOOKUP($B102, 'part 04'!$D:$K, 8, 0),"")</f>
        <v>#N/A</v>
      </c>
      <c r="N102" s="35" t="e">
        <f>VLOOKUP($B102, 'part 04'!$D:$J, 4, 0)-VLOOKUP($B102, 'part 04'!$D:$J, 5, 0)-VLOOKUP($B102, 'part 04'!$D:$J, 6, 0)</f>
        <v>#N/A</v>
      </c>
      <c r="O102" s="35" t="e">
        <f ca="1">IF(VLOOKUP($B102, 'part 05'!$D:$K, 8, 0) &lt;&gt; TODAY(),"должник","сдал")</f>
        <v>#N/A</v>
      </c>
      <c r="P102" s="40" t="e">
        <f ca="1">IF(VLOOKUP($B102, 'part 05'!$D:$K, 8, 0) &lt;&gt; TODAY(),VLOOKUP($B102, 'part 05'!$D:$K, 8, 0),"")</f>
        <v>#N/A</v>
      </c>
      <c r="Q102" s="35" t="e">
        <f>VLOOKUP($B102, 'part 05'!$D:$J, 4, 0)-VLOOKUP($B102, 'part 05'!$D:$J, 5, 0)-VLOOKUP($B102, 'part 05'!$D:$J, 6, 0)</f>
        <v>#N/A</v>
      </c>
      <c r="R102" s="35" t="e">
        <f ca="1">IF(VLOOKUP($B102, 'part 06'!$D:$K, 8, 0) &lt;&gt; TODAY(),"должник","сдал")</f>
        <v>#N/A</v>
      </c>
      <c r="S102" s="40" t="e">
        <f ca="1">IF(VLOOKUP($B102, 'part 06'!$D:$K, 8, 0) &lt;&gt; TODAY(),VLOOKUP($B102, 'part 06'!$D:$K, 8, 0),"")</f>
        <v>#N/A</v>
      </c>
      <c r="T102" s="35" t="e">
        <f>VLOOKUP($B102, 'part 06'!$D:$J, 4, 0)-VLOOKUP($B102, 'part 06'!$D:$J, 5, 0)-VLOOKUP($B102, 'part 06'!$D:$J, 6, 0)</f>
        <v>#N/A</v>
      </c>
      <c r="U102" s="33" t="e">
        <f ca="1">IF(VLOOKUP($B102, 'part 07'!$D:$K, 8, 0) &lt;&gt; TODAY(),"должник","сдал")</f>
        <v>#N/A</v>
      </c>
      <c r="V102" s="33" t="e">
        <f>VLOOKUP($B102, 'part 07'!$D:$J, 4, 0)-VLOOKUP($B102, 'part 07'!$D:$J, 5, 0)-VLOOKUP($B102, 'part 07'!$D:$J, 6, 0)</f>
        <v>#N/A</v>
      </c>
      <c r="W102" s="33" t="e">
        <f ca="1">IF(VLOOKUP($B102, 'part 08'!$D:$K, 8, 0) &lt;&gt; TODAY(),"должник","сдал")</f>
        <v>#N/A</v>
      </c>
      <c r="X102" s="33" t="e">
        <f>VLOOKUP($B102, 'part 08'!$D:$J, 4, 0)-VLOOKUP($B102, 'part 08'!$D:$J, 5, 0)-VLOOKUP($B102, 'part 08'!$D:$J, 6, 0)</f>
        <v>#N/A</v>
      </c>
      <c r="Y102" s="33" t="e">
        <f ca="1">IF(VLOOKUP($B102, 'part 09'!$D:$K, 8, 0) &lt;&gt; TODAY(),"должник","сдал")</f>
        <v>#N/A</v>
      </c>
      <c r="Z102" s="33" t="e">
        <f>VLOOKUP($B102, 'part 09'!$D:$J, 4, 0)-VLOOKUP($B102, 'part 09'!$D:$J, 5, 0)-VLOOKUP($B102, 'part 09'!$D:$J, 6, 0)</f>
        <v>#N/A</v>
      </c>
      <c r="AA102" s="33" t="e">
        <f ca="1">IF(VLOOKUP($B102, 'part 10'!$D:$K, 8, 0) &lt;&gt; TODAY(),"должник","сдал")</f>
        <v>#N/A</v>
      </c>
      <c r="AB102" s="33" t="e">
        <f>VLOOKUP($B102, 'part 10'!$D:$J, 4, 0)-VLOOKUP($B102, 'part 10'!$D:$J, 5, 0)-VLOOKUP($B102, 'part 10'!$D:$J, 6, 0)</f>
        <v>#N/A</v>
      </c>
    </row>
    <row r="103" spans="1:28" ht="15">
      <c r="A103" s="15">
        <v>101</v>
      </c>
      <c r="B103" s="29" t="s">
        <v>138</v>
      </c>
      <c r="C103" s="34" t="s">
        <v>169</v>
      </c>
      <c r="D103" s="42" t="s">
        <v>169</v>
      </c>
      <c r="E103" s="34" t="s">
        <v>169</v>
      </c>
      <c r="F103" s="35" t="e">
        <f ca="1">IF(VLOOKUP($B103, 'part 02'!$D:$K, 8, 0) &lt;&gt; TODAY(),"должник","сдал")</f>
        <v>#N/A</v>
      </c>
      <c r="G103" s="40" t="e">
        <f ca="1">IF(VLOOKUP($B103, 'part 02'!$D:$K, 8, 0) &lt;&gt; TODAY(),VLOOKUP($B103, 'part 02'!$D:$K, 8, 0),"")</f>
        <v>#N/A</v>
      </c>
      <c r="H103" s="35" t="e">
        <f>VLOOKUP($B103, 'part 02'!$D:$J, 4, 0)-VLOOKUP($B103, 'part 02'!$D:$J, 5, 0)-VLOOKUP($B103, 'part 02'!$D:$J, 6, 0)</f>
        <v>#N/A</v>
      </c>
      <c r="I103" s="35" t="e">
        <f ca="1">IF(VLOOKUP($B103, 'part 03'!$D:$K, 8, 0) &lt;&gt; TODAY(),"должник","сдал")</f>
        <v>#N/A</v>
      </c>
      <c r="J103" s="40" t="e">
        <f ca="1">IF(VLOOKUP($B103, 'part 03'!$D:$K, 8, 0) &lt;&gt; TODAY(),VLOOKUP($B103, 'part 03'!$D:$K, 8, 0),"")</f>
        <v>#N/A</v>
      </c>
      <c r="K103" s="35" t="e">
        <f>VLOOKUP($B103, 'part 03'!$D:$J, 4, 0)-VLOOKUP($B103, 'part 03'!$D:$J, 5, 0)-VLOOKUP($B103, 'part 03'!$D:$J, 6, 0)</f>
        <v>#N/A</v>
      </c>
      <c r="L103" s="35" t="e">
        <f ca="1">IF(VLOOKUP($B103, 'part 04'!$D:$K, 8, 0) &lt;&gt; TODAY(),"должник","сдал")</f>
        <v>#N/A</v>
      </c>
      <c r="M103" s="40" t="e">
        <f ca="1">IF(VLOOKUP($B103, 'part 04'!$D:$K, 8, 0) &lt;&gt; TODAY(),VLOOKUP($B103, 'part 04'!$D:$K, 8, 0),"")</f>
        <v>#N/A</v>
      </c>
      <c r="N103" s="35" t="e">
        <f>VLOOKUP($B103, 'part 04'!$D:$J, 4, 0)-VLOOKUP($B103, 'part 04'!$D:$J, 5, 0)-VLOOKUP($B103, 'part 04'!$D:$J, 6, 0)</f>
        <v>#N/A</v>
      </c>
      <c r="O103" s="35" t="e">
        <f ca="1">IF(VLOOKUP($B103, 'part 05'!$D:$K, 8, 0) &lt;&gt; TODAY(),"должник","сдал")</f>
        <v>#N/A</v>
      </c>
      <c r="P103" s="40" t="e">
        <f ca="1">IF(VLOOKUP($B103, 'part 05'!$D:$K, 8, 0) &lt;&gt; TODAY(),VLOOKUP($B103, 'part 05'!$D:$K, 8, 0),"")</f>
        <v>#N/A</v>
      </c>
      <c r="Q103" s="35" t="e">
        <f>VLOOKUP($B103, 'part 05'!$D:$J, 4, 0)-VLOOKUP($B103, 'part 05'!$D:$J, 5, 0)-VLOOKUP($B103, 'part 05'!$D:$J, 6, 0)</f>
        <v>#N/A</v>
      </c>
      <c r="R103" s="35" t="e">
        <f ca="1">IF(VLOOKUP($B103, 'part 06'!$D:$K, 8, 0) &lt;&gt; TODAY(),"должник","сдал")</f>
        <v>#N/A</v>
      </c>
      <c r="S103" s="40" t="e">
        <f ca="1">IF(VLOOKUP($B103, 'part 06'!$D:$K, 8, 0) &lt;&gt; TODAY(),VLOOKUP($B103, 'part 06'!$D:$K, 8, 0),"")</f>
        <v>#N/A</v>
      </c>
      <c r="T103" s="35" t="e">
        <f>VLOOKUP($B103, 'part 06'!$D:$J, 4, 0)-VLOOKUP($B103, 'part 06'!$D:$J, 5, 0)-VLOOKUP($B103, 'part 06'!$D:$J, 6, 0)</f>
        <v>#N/A</v>
      </c>
      <c r="U103" s="33" t="e">
        <f ca="1">IF(VLOOKUP($B103, 'part 07'!$D:$K, 8, 0) &lt;&gt; TODAY(),"должник","сдал")</f>
        <v>#N/A</v>
      </c>
      <c r="V103" s="33" t="e">
        <f>VLOOKUP($B103, 'part 07'!$D:$J, 4, 0)-VLOOKUP($B103, 'part 07'!$D:$J, 5, 0)-VLOOKUP($B103, 'part 07'!$D:$J, 6, 0)</f>
        <v>#N/A</v>
      </c>
      <c r="W103" s="33" t="e">
        <f ca="1">IF(VLOOKUP($B103, 'part 08'!$D:$K, 8, 0) &lt;&gt; TODAY(),"должник","сдал")</f>
        <v>#N/A</v>
      </c>
      <c r="X103" s="33" t="e">
        <f>VLOOKUP($B103, 'part 08'!$D:$J, 4, 0)-VLOOKUP($B103, 'part 08'!$D:$J, 5, 0)-VLOOKUP($B103, 'part 08'!$D:$J, 6, 0)</f>
        <v>#N/A</v>
      </c>
      <c r="Y103" s="33" t="e">
        <f ca="1">IF(VLOOKUP($B103, 'part 09'!$D:$K, 8, 0) &lt;&gt; TODAY(),"должник","сдал")</f>
        <v>#N/A</v>
      </c>
      <c r="Z103" s="33" t="e">
        <f>VLOOKUP($B103, 'part 09'!$D:$J, 4, 0)-VLOOKUP($B103, 'part 09'!$D:$J, 5, 0)-VLOOKUP($B103, 'part 09'!$D:$J, 6, 0)</f>
        <v>#N/A</v>
      </c>
      <c r="AA103" s="33" t="e">
        <f ca="1">IF(VLOOKUP($B103, 'part 10'!$D:$K, 8, 0) &lt;&gt; TODAY(),"должник","сдал")</f>
        <v>#N/A</v>
      </c>
      <c r="AB103" s="33" t="e">
        <f>VLOOKUP($B103, 'part 10'!$D:$J, 4, 0)-VLOOKUP($B103, 'part 10'!$D:$J, 5, 0)-VLOOKUP($B103, 'part 10'!$D:$J, 6, 0)</f>
        <v>#N/A</v>
      </c>
    </row>
    <row r="104" spans="1:28" ht="15">
      <c r="A104" s="15">
        <v>102</v>
      </c>
      <c r="B104" s="29" t="s">
        <v>139</v>
      </c>
      <c r="C104" s="34" t="s">
        <v>169</v>
      </c>
      <c r="D104" s="42" t="s">
        <v>169</v>
      </c>
      <c r="E104" s="34" t="s">
        <v>169</v>
      </c>
      <c r="F104" s="35" t="e">
        <f ca="1">IF(VLOOKUP($B104, 'part 02'!$D:$K, 8, 0) &lt;&gt; TODAY(),"должник","сдал")</f>
        <v>#N/A</v>
      </c>
      <c r="G104" s="40" t="e">
        <f ca="1">IF(VLOOKUP($B104, 'part 02'!$D:$K, 8, 0) &lt;&gt; TODAY(),VLOOKUP($B104, 'part 02'!$D:$K, 8, 0),"")</f>
        <v>#N/A</v>
      </c>
      <c r="H104" s="35" t="e">
        <f>VLOOKUP($B104, 'part 02'!$D:$J, 4, 0)-VLOOKUP($B104, 'part 02'!$D:$J, 5, 0)-VLOOKUP($B104, 'part 02'!$D:$J, 6, 0)</f>
        <v>#N/A</v>
      </c>
      <c r="I104" s="35" t="e">
        <f ca="1">IF(VLOOKUP($B104, 'part 03'!$D:$K, 8, 0) &lt;&gt; TODAY(),"должник","сдал")</f>
        <v>#N/A</v>
      </c>
      <c r="J104" s="40" t="e">
        <f ca="1">IF(VLOOKUP($B104, 'part 03'!$D:$K, 8, 0) &lt;&gt; TODAY(),VLOOKUP($B104, 'part 03'!$D:$K, 8, 0),"")</f>
        <v>#N/A</v>
      </c>
      <c r="K104" s="35" t="e">
        <f>VLOOKUP($B104, 'part 03'!$D:$J, 4, 0)-VLOOKUP($B104, 'part 03'!$D:$J, 5, 0)-VLOOKUP($B104, 'part 03'!$D:$J, 6, 0)</f>
        <v>#N/A</v>
      </c>
      <c r="L104" s="35" t="e">
        <f ca="1">IF(VLOOKUP($B104, 'part 04'!$D:$K, 8, 0) &lt;&gt; TODAY(),"должник","сдал")</f>
        <v>#N/A</v>
      </c>
      <c r="M104" s="40" t="e">
        <f ca="1">IF(VLOOKUP($B104, 'part 04'!$D:$K, 8, 0) &lt;&gt; TODAY(),VLOOKUP($B104, 'part 04'!$D:$K, 8, 0),"")</f>
        <v>#N/A</v>
      </c>
      <c r="N104" s="35" t="e">
        <f>VLOOKUP($B104, 'part 04'!$D:$J, 4, 0)-VLOOKUP($B104, 'part 04'!$D:$J, 5, 0)-VLOOKUP($B104, 'part 04'!$D:$J, 6, 0)</f>
        <v>#N/A</v>
      </c>
      <c r="O104" s="35" t="e">
        <f ca="1">IF(VLOOKUP($B104, 'part 05'!$D:$K, 8, 0) &lt;&gt; TODAY(),"должник","сдал")</f>
        <v>#N/A</v>
      </c>
      <c r="P104" s="40" t="e">
        <f ca="1">IF(VLOOKUP($B104, 'part 05'!$D:$K, 8, 0) &lt;&gt; TODAY(),VLOOKUP($B104, 'part 05'!$D:$K, 8, 0),"")</f>
        <v>#N/A</v>
      </c>
      <c r="Q104" s="35" t="e">
        <f>VLOOKUP($B104, 'part 05'!$D:$J, 4, 0)-VLOOKUP($B104, 'part 05'!$D:$J, 5, 0)-VLOOKUP($B104, 'part 05'!$D:$J, 6, 0)</f>
        <v>#N/A</v>
      </c>
      <c r="R104" s="34" t="s">
        <v>169</v>
      </c>
      <c r="S104" s="42" t="s">
        <v>169</v>
      </c>
      <c r="T104" s="34" t="s">
        <v>169</v>
      </c>
      <c r="U104" s="33" t="e">
        <f ca="1">IF(VLOOKUP($B104, 'part 07'!$D:$K, 8, 0) &lt;&gt; TODAY(),"должник","сдал")</f>
        <v>#N/A</v>
      </c>
      <c r="V104" s="33" t="e">
        <f>VLOOKUP($B104, 'part 07'!$D:$J, 4, 0)-VLOOKUP($B104, 'part 07'!$D:$J, 5, 0)-VLOOKUP($B104, 'part 07'!$D:$J, 6, 0)</f>
        <v>#N/A</v>
      </c>
      <c r="W104" s="33" t="e">
        <f ca="1">IF(VLOOKUP($B104, 'part 08'!$D:$K, 8, 0) &lt;&gt; TODAY(),"должник","сдал")</f>
        <v>#N/A</v>
      </c>
      <c r="X104" s="33" t="e">
        <f>VLOOKUP($B104, 'part 08'!$D:$J, 4, 0)-VLOOKUP($B104, 'part 08'!$D:$J, 5, 0)-VLOOKUP($B104, 'part 08'!$D:$J, 6, 0)</f>
        <v>#N/A</v>
      </c>
      <c r="Y104" s="33" t="e">
        <f ca="1">IF(VLOOKUP($B104, 'part 09'!$D:$K, 8, 0) &lt;&gt; TODAY(),"должник","сдал")</f>
        <v>#N/A</v>
      </c>
      <c r="Z104" s="33" t="e">
        <f>VLOOKUP($B104, 'part 09'!$D:$J, 4, 0)-VLOOKUP($B104, 'part 09'!$D:$J, 5, 0)-VLOOKUP($B104, 'part 09'!$D:$J, 6, 0)</f>
        <v>#N/A</v>
      </c>
      <c r="AA104" s="33" t="e">
        <f ca="1">IF(VLOOKUP($B104, 'part 10'!$D:$K, 8, 0) &lt;&gt; TODAY(),"должник","сдал")</f>
        <v>#N/A</v>
      </c>
      <c r="AB104" s="33" t="e">
        <f>VLOOKUP($B104, 'part 10'!$D:$J, 4, 0)-VLOOKUP($B104, 'part 10'!$D:$J, 5, 0)-VLOOKUP($B104, 'part 10'!$D:$J, 6, 0)</f>
        <v>#N/A</v>
      </c>
    </row>
    <row r="105" spans="1:28" ht="15">
      <c r="A105" s="15">
        <v>103</v>
      </c>
      <c r="B105" s="29" t="s">
        <v>140</v>
      </c>
      <c r="C105" s="34" t="s">
        <v>169</v>
      </c>
      <c r="D105" s="42" t="s">
        <v>169</v>
      </c>
      <c r="E105" s="34" t="s">
        <v>169</v>
      </c>
      <c r="F105" s="35" t="e">
        <f ca="1">IF(VLOOKUP($B105, 'part 02'!$D:$K, 8, 0) &lt;&gt; TODAY(),"должник","сдал")</f>
        <v>#N/A</v>
      </c>
      <c r="G105" s="40" t="e">
        <f ca="1">IF(VLOOKUP($B105, 'part 02'!$D:$K, 8, 0) &lt;&gt; TODAY(),VLOOKUP($B105, 'part 02'!$D:$K, 8, 0),"")</f>
        <v>#N/A</v>
      </c>
      <c r="H105" s="35" t="e">
        <f>VLOOKUP($B105, 'part 02'!$D:$J, 4, 0)-VLOOKUP($B105, 'part 02'!$D:$J, 5, 0)-VLOOKUP($B105, 'part 02'!$D:$J, 6, 0)</f>
        <v>#N/A</v>
      </c>
      <c r="I105" s="35" t="e">
        <f ca="1">IF(VLOOKUP($B105, 'part 03'!$D:$K, 8, 0) &lt;&gt; TODAY(),"должник","сдал")</f>
        <v>#N/A</v>
      </c>
      <c r="J105" s="40" t="e">
        <f ca="1">IF(VLOOKUP($B105, 'part 03'!$D:$K, 8, 0) &lt;&gt; TODAY(),VLOOKUP($B105, 'part 03'!$D:$K, 8, 0),"")</f>
        <v>#N/A</v>
      </c>
      <c r="K105" s="35" t="e">
        <f>VLOOKUP($B105, 'part 03'!$D:$J, 4, 0)-VLOOKUP($B105, 'part 03'!$D:$J, 5, 0)-VLOOKUP($B105, 'part 03'!$D:$J, 6, 0)</f>
        <v>#N/A</v>
      </c>
      <c r="L105" s="35" t="e">
        <f ca="1">IF(VLOOKUP($B105, 'part 04'!$D:$K, 8, 0) &lt;&gt; TODAY(),"должник","сдал")</f>
        <v>#N/A</v>
      </c>
      <c r="M105" s="40" t="e">
        <f ca="1">IF(VLOOKUP($B105, 'part 04'!$D:$K, 8, 0) &lt;&gt; TODAY(),VLOOKUP($B105, 'part 04'!$D:$K, 8, 0),"")</f>
        <v>#N/A</v>
      </c>
      <c r="N105" s="35" t="e">
        <f>VLOOKUP($B105, 'part 04'!$D:$J, 4, 0)-VLOOKUP($B105, 'part 04'!$D:$J, 5, 0)-VLOOKUP($B105, 'part 04'!$D:$J, 6, 0)</f>
        <v>#N/A</v>
      </c>
      <c r="O105" s="35" t="e">
        <f ca="1">IF(VLOOKUP($B105, 'part 05'!$D:$K, 8, 0) &lt;&gt; TODAY(),"должник","сдал")</f>
        <v>#N/A</v>
      </c>
      <c r="P105" s="40" t="e">
        <f ca="1">IF(VLOOKUP($B105, 'part 05'!$D:$K, 8, 0) &lt;&gt; TODAY(),VLOOKUP($B105, 'part 05'!$D:$K, 8, 0),"")</f>
        <v>#N/A</v>
      </c>
      <c r="Q105" s="35" t="e">
        <f>VLOOKUP($B105, 'part 05'!$D:$J, 4, 0)-VLOOKUP($B105, 'part 05'!$D:$J, 5, 0)-VLOOKUP($B105, 'part 05'!$D:$J, 6, 0)</f>
        <v>#N/A</v>
      </c>
      <c r="R105" s="34" t="s">
        <v>169</v>
      </c>
      <c r="S105" s="42" t="s">
        <v>169</v>
      </c>
      <c r="T105" s="34" t="s">
        <v>169</v>
      </c>
      <c r="U105" s="33" t="e">
        <f ca="1">IF(VLOOKUP($B105, 'part 07'!$D:$K, 8, 0) &lt;&gt; TODAY(),"должник","сдал")</f>
        <v>#N/A</v>
      </c>
      <c r="V105" s="33" t="e">
        <f>VLOOKUP($B105, 'part 07'!$D:$J, 4, 0)-VLOOKUP($B105, 'part 07'!$D:$J, 5, 0)-VLOOKUP($B105, 'part 07'!$D:$J, 6, 0)</f>
        <v>#N/A</v>
      </c>
      <c r="W105" s="33" t="e">
        <f ca="1">IF(VLOOKUP($B105, 'part 08'!$D:$K, 8, 0) &lt;&gt; TODAY(),"должник","сдал")</f>
        <v>#N/A</v>
      </c>
      <c r="X105" s="33" t="e">
        <f>VLOOKUP($B105, 'part 08'!$D:$J, 4, 0)-VLOOKUP($B105, 'part 08'!$D:$J, 5, 0)-VLOOKUP($B105, 'part 08'!$D:$J, 6, 0)</f>
        <v>#N/A</v>
      </c>
      <c r="Y105" s="33" t="e">
        <f ca="1">IF(VLOOKUP($B105, 'part 09'!$D:$K, 8, 0) &lt;&gt; TODAY(),"должник","сдал")</f>
        <v>#N/A</v>
      </c>
      <c r="Z105" s="33" t="e">
        <f>VLOOKUP($B105, 'part 09'!$D:$J, 4, 0)-VLOOKUP($B105, 'part 09'!$D:$J, 5, 0)-VLOOKUP($B105, 'part 09'!$D:$J, 6, 0)</f>
        <v>#N/A</v>
      </c>
      <c r="AA105" s="33" t="e">
        <f ca="1">IF(VLOOKUP($B105, 'part 10'!$D:$K, 8, 0) &lt;&gt; TODAY(),"должник","сдал")</f>
        <v>#N/A</v>
      </c>
      <c r="AB105" s="33" t="e">
        <f>VLOOKUP($B105, 'part 10'!$D:$J, 4, 0)-VLOOKUP($B105, 'part 10'!$D:$J, 5, 0)-VLOOKUP($B105, 'part 10'!$D:$J, 6, 0)</f>
        <v>#N/A</v>
      </c>
    </row>
    <row r="106" spans="1:28" ht="15">
      <c r="A106" s="15">
        <v>104</v>
      </c>
      <c r="B106" s="29" t="s">
        <v>141</v>
      </c>
      <c r="C106" s="34" t="s">
        <v>169</v>
      </c>
      <c r="D106" s="42" t="s">
        <v>169</v>
      </c>
      <c r="E106" s="34" t="s">
        <v>169</v>
      </c>
      <c r="F106" s="35" t="e">
        <f ca="1">IF(VLOOKUP($B106, 'part 02'!$D:$K, 8, 0) &lt;&gt; TODAY(),"должник","сдал")</f>
        <v>#N/A</v>
      </c>
      <c r="G106" s="40" t="e">
        <f ca="1">IF(VLOOKUP($B106, 'part 02'!$D:$K, 8, 0) &lt;&gt; TODAY(),VLOOKUP($B106, 'part 02'!$D:$K, 8, 0),"")</f>
        <v>#N/A</v>
      </c>
      <c r="H106" s="35" t="e">
        <f>VLOOKUP($B106, 'part 02'!$D:$J, 4, 0)-VLOOKUP($B106, 'part 02'!$D:$J, 5, 0)-VLOOKUP($B106, 'part 02'!$D:$J, 6, 0)</f>
        <v>#N/A</v>
      </c>
      <c r="I106" s="35" t="e">
        <f ca="1">IF(VLOOKUP($B106, 'part 03'!$D:$K, 8, 0) &lt;&gt; TODAY(),"должник","сдал")</f>
        <v>#N/A</v>
      </c>
      <c r="J106" s="40" t="e">
        <f ca="1">IF(VLOOKUP($B106, 'part 03'!$D:$K, 8, 0) &lt;&gt; TODAY(),VLOOKUP($B106, 'part 03'!$D:$K, 8, 0),"")</f>
        <v>#N/A</v>
      </c>
      <c r="K106" s="35" t="e">
        <f>VLOOKUP($B106, 'part 03'!$D:$J, 4, 0)-VLOOKUP($B106, 'part 03'!$D:$J, 5, 0)-VLOOKUP($B106, 'part 03'!$D:$J, 6, 0)</f>
        <v>#N/A</v>
      </c>
      <c r="L106" s="35" t="e">
        <f ca="1">IF(VLOOKUP($B106, 'part 04'!$D:$K, 8, 0) &lt;&gt; TODAY(),"должник","сдал")</f>
        <v>#N/A</v>
      </c>
      <c r="M106" s="40" t="e">
        <f ca="1">IF(VLOOKUP($B106, 'part 04'!$D:$K, 8, 0) &lt;&gt; TODAY(),VLOOKUP($B106, 'part 04'!$D:$K, 8, 0),"")</f>
        <v>#N/A</v>
      </c>
      <c r="N106" s="35" t="e">
        <f>VLOOKUP($B106, 'part 04'!$D:$J, 4, 0)-VLOOKUP($B106, 'part 04'!$D:$J, 5, 0)-VLOOKUP($B106, 'part 04'!$D:$J, 6, 0)</f>
        <v>#N/A</v>
      </c>
      <c r="O106" s="35" t="e">
        <f ca="1">IF(VLOOKUP($B106, 'part 05'!$D:$K, 8, 0) &lt;&gt; TODAY(),"должник","сдал")</f>
        <v>#N/A</v>
      </c>
      <c r="P106" s="40" t="e">
        <f ca="1">IF(VLOOKUP($B106, 'part 05'!$D:$K, 8, 0) &lt;&gt; TODAY(),VLOOKUP($B106, 'part 05'!$D:$K, 8, 0),"")</f>
        <v>#N/A</v>
      </c>
      <c r="Q106" s="35" t="e">
        <f>VLOOKUP($B106, 'part 05'!$D:$J, 4, 0)-VLOOKUP($B106, 'part 05'!$D:$J, 5, 0)-VLOOKUP($B106, 'part 05'!$D:$J, 6, 0)</f>
        <v>#N/A</v>
      </c>
      <c r="R106" s="34" t="s">
        <v>169</v>
      </c>
      <c r="S106" s="42" t="s">
        <v>169</v>
      </c>
      <c r="T106" s="34" t="s">
        <v>169</v>
      </c>
      <c r="U106" s="33" t="e">
        <f ca="1">IF(VLOOKUP($B106, 'part 07'!$D:$K, 8, 0) &lt;&gt; TODAY(),"должник","сдал")</f>
        <v>#N/A</v>
      </c>
      <c r="V106" s="33" t="e">
        <f>VLOOKUP($B106, 'part 07'!$D:$J, 4, 0)-VLOOKUP($B106, 'part 07'!$D:$J, 5, 0)-VLOOKUP($B106, 'part 07'!$D:$J, 6, 0)</f>
        <v>#N/A</v>
      </c>
      <c r="W106" s="33" t="e">
        <f ca="1">IF(VLOOKUP($B106, 'part 08'!$D:$K, 8, 0) &lt;&gt; TODAY(),"должник","сдал")</f>
        <v>#N/A</v>
      </c>
      <c r="X106" s="33" t="e">
        <f>VLOOKUP($B106, 'part 08'!$D:$J, 4, 0)-VLOOKUP($B106, 'part 08'!$D:$J, 5, 0)-VLOOKUP($B106, 'part 08'!$D:$J, 6, 0)</f>
        <v>#N/A</v>
      </c>
      <c r="Y106" s="33" t="e">
        <f ca="1">IF(VLOOKUP($B106, 'part 09'!$D:$K, 8, 0) &lt;&gt; TODAY(),"должник","сдал")</f>
        <v>#N/A</v>
      </c>
      <c r="Z106" s="33" t="e">
        <f>VLOOKUP($B106, 'part 09'!$D:$J, 4, 0)-VLOOKUP($B106, 'part 09'!$D:$J, 5, 0)-VLOOKUP($B106, 'part 09'!$D:$J, 6, 0)</f>
        <v>#N/A</v>
      </c>
      <c r="AA106" s="33" t="e">
        <f ca="1">IF(VLOOKUP($B106, 'part 10'!$D:$K, 8, 0) &lt;&gt; TODAY(),"должник","сдал")</f>
        <v>#N/A</v>
      </c>
      <c r="AB106" s="33" t="e">
        <f>VLOOKUP($B106, 'part 10'!$D:$J, 4, 0)-VLOOKUP($B106, 'part 10'!$D:$J, 5, 0)-VLOOKUP($B106, 'part 10'!$D:$J, 6, 0)</f>
        <v>#N/A</v>
      </c>
    </row>
    <row r="107" spans="1:28" ht="15">
      <c r="A107" s="15">
        <v>105</v>
      </c>
      <c r="B107" s="29" t="s">
        <v>142</v>
      </c>
      <c r="C107" s="34" t="s">
        <v>169</v>
      </c>
      <c r="D107" s="42" t="s">
        <v>169</v>
      </c>
      <c r="E107" s="34" t="s">
        <v>169</v>
      </c>
      <c r="F107" s="35" t="e">
        <f ca="1">IF(VLOOKUP($B107, 'part 02'!$D:$K, 8, 0) &lt;&gt; TODAY(),"должник","сдал")</f>
        <v>#N/A</v>
      </c>
      <c r="G107" s="40" t="e">
        <f ca="1">IF(VLOOKUP($B107, 'part 02'!$D:$K, 8, 0) &lt;&gt; TODAY(),VLOOKUP($B107, 'part 02'!$D:$K, 8, 0),"")</f>
        <v>#N/A</v>
      </c>
      <c r="H107" s="35" t="e">
        <f>VLOOKUP($B107, 'part 02'!$D:$J, 4, 0)-VLOOKUP($B107, 'part 02'!$D:$J, 5, 0)-VLOOKUP($B107, 'part 02'!$D:$J, 6, 0)</f>
        <v>#N/A</v>
      </c>
      <c r="I107" s="35" t="e">
        <f ca="1">IF(VLOOKUP($B107, 'part 03'!$D:$K, 8, 0) &lt;&gt; TODAY(),"должник","сдал")</f>
        <v>#N/A</v>
      </c>
      <c r="J107" s="40" t="e">
        <f ca="1">IF(VLOOKUP($B107, 'part 03'!$D:$K, 8, 0) &lt;&gt; TODAY(),VLOOKUP($B107, 'part 03'!$D:$K, 8, 0),"")</f>
        <v>#N/A</v>
      </c>
      <c r="K107" s="35" t="e">
        <f>VLOOKUP($B107, 'part 03'!$D:$J, 4, 0)-VLOOKUP($B107, 'part 03'!$D:$J, 5, 0)-VLOOKUP($B107, 'part 03'!$D:$J, 6, 0)</f>
        <v>#N/A</v>
      </c>
      <c r="L107" s="35" t="e">
        <f ca="1">IF(VLOOKUP($B107, 'part 04'!$D:$K, 8, 0) &lt;&gt; TODAY(),"должник","сдал")</f>
        <v>#N/A</v>
      </c>
      <c r="M107" s="40" t="e">
        <f ca="1">IF(VLOOKUP($B107, 'part 04'!$D:$K, 8, 0) &lt;&gt; TODAY(),VLOOKUP($B107, 'part 04'!$D:$K, 8, 0),"")</f>
        <v>#N/A</v>
      </c>
      <c r="N107" s="35" t="e">
        <f>VLOOKUP($B107, 'part 04'!$D:$J, 4, 0)-VLOOKUP($B107, 'part 04'!$D:$J, 5, 0)-VLOOKUP($B107, 'part 04'!$D:$J, 6, 0)</f>
        <v>#N/A</v>
      </c>
      <c r="O107" s="35" t="e">
        <f ca="1">IF(VLOOKUP($B107, 'part 05'!$D:$K, 8, 0) &lt;&gt; TODAY(),"должник","сдал")</f>
        <v>#N/A</v>
      </c>
      <c r="P107" s="40" t="e">
        <f ca="1">IF(VLOOKUP($B107, 'part 05'!$D:$K, 8, 0) &lt;&gt; TODAY(),VLOOKUP($B107, 'part 05'!$D:$K, 8, 0),"")</f>
        <v>#N/A</v>
      </c>
      <c r="Q107" s="35" t="e">
        <f>VLOOKUP($B107, 'part 05'!$D:$J, 4, 0)-VLOOKUP($B107, 'part 05'!$D:$J, 5, 0)-VLOOKUP($B107, 'part 05'!$D:$J, 6, 0)</f>
        <v>#N/A</v>
      </c>
      <c r="R107" s="34" t="s">
        <v>169</v>
      </c>
      <c r="S107" s="42" t="s">
        <v>169</v>
      </c>
      <c r="T107" s="34" t="s">
        <v>169</v>
      </c>
      <c r="U107" s="33" t="e">
        <f ca="1">IF(VLOOKUP($B107, 'part 07'!$D:$K, 8, 0) &lt;&gt; TODAY(),"должник","сдал")</f>
        <v>#N/A</v>
      </c>
      <c r="V107" s="33" t="e">
        <f>VLOOKUP($B107, 'part 07'!$D:$J, 4, 0)-VLOOKUP($B107, 'part 07'!$D:$J, 5, 0)-VLOOKUP($B107, 'part 07'!$D:$J, 6, 0)</f>
        <v>#N/A</v>
      </c>
      <c r="W107" s="33" t="e">
        <f ca="1">IF(VLOOKUP($B107, 'part 08'!$D:$K, 8, 0) &lt;&gt; TODAY(),"должник","сдал")</f>
        <v>#N/A</v>
      </c>
      <c r="X107" s="33" t="e">
        <f>VLOOKUP($B107, 'part 08'!$D:$J, 4, 0)-VLOOKUP($B107, 'part 08'!$D:$J, 5, 0)-VLOOKUP($B107, 'part 08'!$D:$J, 6, 0)</f>
        <v>#N/A</v>
      </c>
      <c r="Y107" s="33" t="e">
        <f ca="1">IF(VLOOKUP($B107, 'part 09'!$D:$K, 8, 0) &lt;&gt; TODAY(),"должник","сдал")</f>
        <v>#N/A</v>
      </c>
      <c r="Z107" s="33" t="e">
        <f>VLOOKUP($B107, 'part 09'!$D:$J, 4, 0)-VLOOKUP($B107, 'part 09'!$D:$J, 5, 0)-VLOOKUP($B107, 'part 09'!$D:$J, 6, 0)</f>
        <v>#N/A</v>
      </c>
      <c r="AA107" s="33" t="e">
        <f ca="1">IF(VLOOKUP($B107, 'part 10'!$D:$K, 8, 0) &lt;&gt; TODAY(),"должник","сдал")</f>
        <v>#N/A</v>
      </c>
      <c r="AB107" s="33" t="e">
        <f>VLOOKUP($B107, 'part 10'!$D:$J, 4, 0)-VLOOKUP($B107, 'part 10'!$D:$J, 5, 0)-VLOOKUP($B107, 'part 10'!$D:$J, 6, 0)</f>
        <v>#N/A</v>
      </c>
    </row>
    <row r="108" spans="1:28" ht="15">
      <c r="A108" s="15">
        <v>106</v>
      </c>
      <c r="B108" s="29" t="s">
        <v>143</v>
      </c>
      <c r="C108" s="34" t="s">
        <v>169</v>
      </c>
      <c r="D108" s="42" t="s">
        <v>169</v>
      </c>
      <c r="E108" s="34" t="s">
        <v>169</v>
      </c>
      <c r="F108" s="35" t="e">
        <f ca="1">IF(VLOOKUP($B108, 'part 02'!$D:$K, 8, 0) &lt;&gt; TODAY(),"должник","сдал")</f>
        <v>#N/A</v>
      </c>
      <c r="G108" s="40" t="e">
        <f ca="1">IF(VLOOKUP($B108, 'part 02'!$D:$K, 8, 0) &lt;&gt; TODAY(),VLOOKUP($B108, 'part 02'!$D:$K, 8, 0),"")</f>
        <v>#N/A</v>
      </c>
      <c r="H108" s="35" t="e">
        <f>VLOOKUP($B108, 'part 02'!$D:$J, 4, 0)-VLOOKUP($B108, 'part 02'!$D:$J, 5, 0)-VLOOKUP($B108, 'part 02'!$D:$J, 6, 0)</f>
        <v>#N/A</v>
      </c>
      <c r="I108" s="35" t="e">
        <f ca="1">IF(VLOOKUP($B108, 'part 03'!$D:$K, 8, 0) &lt;&gt; TODAY(),"должник","сдал")</f>
        <v>#N/A</v>
      </c>
      <c r="J108" s="40" t="e">
        <f ca="1">IF(VLOOKUP($B108, 'part 03'!$D:$K, 8, 0) &lt;&gt; TODAY(),VLOOKUP($B108, 'part 03'!$D:$K, 8, 0),"")</f>
        <v>#N/A</v>
      </c>
      <c r="K108" s="35" t="e">
        <f>VLOOKUP($B108, 'part 03'!$D:$J, 4, 0)-VLOOKUP($B108, 'part 03'!$D:$J, 5, 0)-VLOOKUP($B108, 'part 03'!$D:$J, 6, 0)</f>
        <v>#N/A</v>
      </c>
      <c r="L108" s="35" t="e">
        <f ca="1">IF(VLOOKUP($B108, 'part 04'!$D:$K, 8, 0) &lt;&gt; TODAY(),"должник","сдал")</f>
        <v>#N/A</v>
      </c>
      <c r="M108" s="40" t="e">
        <f ca="1">IF(VLOOKUP($B108, 'part 04'!$D:$K, 8, 0) &lt;&gt; TODAY(),VLOOKUP($B108, 'part 04'!$D:$K, 8, 0),"")</f>
        <v>#N/A</v>
      </c>
      <c r="N108" s="35" t="e">
        <f>VLOOKUP($B108, 'part 04'!$D:$J, 4, 0)-VLOOKUP($B108, 'part 04'!$D:$J, 5, 0)-VLOOKUP($B108, 'part 04'!$D:$J, 6, 0)</f>
        <v>#N/A</v>
      </c>
      <c r="O108" s="35" t="e">
        <f ca="1">IF(VLOOKUP($B108, 'part 05'!$D:$K, 8, 0) &lt;&gt; TODAY(),"должник","сдал")</f>
        <v>#N/A</v>
      </c>
      <c r="P108" s="40" t="e">
        <f ca="1">IF(VLOOKUP($B108, 'part 05'!$D:$K, 8, 0) &lt;&gt; TODAY(),VLOOKUP($B108, 'part 05'!$D:$K, 8, 0),"")</f>
        <v>#N/A</v>
      </c>
      <c r="Q108" s="35" t="e">
        <f>VLOOKUP($B108, 'part 05'!$D:$J, 4, 0)-VLOOKUP($B108, 'part 05'!$D:$J, 5, 0)-VLOOKUP($B108, 'part 05'!$D:$J, 6, 0)</f>
        <v>#N/A</v>
      </c>
      <c r="R108" s="34" t="s">
        <v>169</v>
      </c>
      <c r="S108" s="42" t="s">
        <v>169</v>
      </c>
      <c r="T108" s="34" t="s">
        <v>169</v>
      </c>
      <c r="U108" s="33" t="e">
        <f ca="1">IF(VLOOKUP($B108, 'part 07'!$D:$K, 8, 0) &lt;&gt; TODAY(),"должник","сдал")</f>
        <v>#N/A</v>
      </c>
      <c r="V108" s="33" t="e">
        <f>VLOOKUP($B108, 'part 07'!$D:$J, 4, 0)-VLOOKUP($B108, 'part 07'!$D:$J, 5, 0)-VLOOKUP($B108, 'part 07'!$D:$J, 6, 0)</f>
        <v>#N/A</v>
      </c>
      <c r="W108" s="33" t="e">
        <f ca="1">IF(VLOOKUP($B108, 'part 08'!$D:$K, 8, 0) &lt;&gt; TODAY(),"должник","сдал")</f>
        <v>#N/A</v>
      </c>
      <c r="X108" s="33" t="e">
        <f>VLOOKUP($B108, 'part 08'!$D:$J, 4, 0)-VLOOKUP($B108, 'part 08'!$D:$J, 5, 0)-VLOOKUP($B108, 'part 08'!$D:$J, 6, 0)</f>
        <v>#N/A</v>
      </c>
      <c r="Y108" s="33" t="e">
        <f ca="1">IF(VLOOKUP($B108, 'part 09'!$D:$K, 8, 0) &lt;&gt; TODAY(),"должник","сдал")</f>
        <v>#N/A</v>
      </c>
      <c r="Z108" s="33" t="e">
        <f>VLOOKUP($B108, 'part 09'!$D:$J, 4, 0)-VLOOKUP($B108, 'part 09'!$D:$J, 5, 0)-VLOOKUP($B108, 'part 09'!$D:$J, 6, 0)</f>
        <v>#N/A</v>
      </c>
      <c r="AA108" s="33" t="e">
        <f ca="1">IF(VLOOKUP($B108, 'part 10'!$D:$K, 8, 0) &lt;&gt; TODAY(),"должник","сдал")</f>
        <v>#N/A</v>
      </c>
      <c r="AB108" s="33" t="e">
        <f>VLOOKUP($B108, 'part 10'!$D:$J, 4, 0)-VLOOKUP($B108, 'part 10'!$D:$J, 5, 0)-VLOOKUP($B108, 'part 10'!$D:$J, 6, 0)</f>
        <v>#N/A</v>
      </c>
    </row>
    <row r="109" spans="1:28" ht="15">
      <c r="A109" s="15">
        <v>107</v>
      </c>
      <c r="B109" s="29" t="s">
        <v>144</v>
      </c>
      <c r="C109" s="34" t="s">
        <v>169</v>
      </c>
      <c r="D109" s="42" t="s">
        <v>169</v>
      </c>
      <c r="E109" s="34" t="s">
        <v>169</v>
      </c>
      <c r="F109" s="35" t="e">
        <f ca="1">IF(VLOOKUP($B109, 'part 02'!$D:$K, 8, 0) &lt;&gt; TODAY(),"должник","сдал")</f>
        <v>#N/A</v>
      </c>
      <c r="G109" s="40" t="e">
        <f ca="1">IF(VLOOKUP($B109, 'part 02'!$D:$K, 8, 0) &lt;&gt; TODAY(),VLOOKUP($B109, 'part 02'!$D:$K, 8, 0),"")</f>
        <v>#N/A</v>
      </c>
      <c r="H109" s="35" t="e">
        <f>VLOOKUP($B109, 'part 02'!$D:$J, 4, 0)-VLOOKUP($B109, 'part 02'!$D:$J, 5, 0)-VLOOKUP($B109, 'part 02'!$D:$J, 6, 0)</f>
        <v>#N/A</v>
      </c>
      <c r="I109" s="35" t="e">
        <f ca="1">IF(VLOOKUP($B109, 'part 03'!$D:$K, 8, 0) &lt;&gt; TODAY(),"должник","сдал")</f>
        <v>#N/A</v>
      </c>
      <c r="J109" s="40" t="e">
        <f ca="1">IF(VLOOKUP($B109, 'part 03'!$D:$K, 8, 0) &lt;&gt; TODAY(),VLOOKUP($B109, 'part 03'!$D:$K, 8, 0),"")</f>
        <v>#N/A</v>
      </c>
      <c r="K109" s="35" t="e">
        <f>VLOOKUP($B109, 'part 03'!$D:$J, 4, 0)-VLOOKUP($B109, 'part 03'!$D:$J, 5, 0)-VLOOKUP($B109, 'part 03'!$D:$J, 6, 0)</f>
        <v>#N/A</v>
      </c>
      <c r="L109" s="35" t="e">
        <f ca="1">IF(VLOOKUP($B109, 'part 04'!$D:$K, 8, 0) &lt;&gt; TODAY(),"должник","сдал")</f>
        <v>#N/A</v>
      </c>
      <c r="M109" s="40" t="e">
        <f ca="1">IF(VLOOKUP($B109, 'part 04'!$D:$K, 8, 0) &lt;&gt; TODAY(),VLOOKUP($B109, 'part 04'!$D:$K, 8, 0),"")</f>
        <v>#N/A</v>
      </c>
      <c r="N109" s="35" t="e">
        <f>VLOOKUP($B109, 'part 04'!$D:$J, 4, 0)-VLOOKUP($B109, 'part 04'!$D:$J, 5, 0)-VLOOKUP($B109, 'part 04'!$D:$J, 6, 0)</f>
        <v>#N/A</v>
      </c>
      <c r="O109" s="35" t="e">
        <f ca="1">IF(VLOOKUP($B109, 'part 05'!$D:$K, 8, 0) &lt;&gt; TODAY(),"должник","сдал")</f>
        <v>#N/A</v>
      </c>
      <c r="P109" s="40" t="e">
        <f ca="1">IF(VLOOKUP($B109, 'part 05'!$D:$K, 8, 0) &lt;&gt; TODAY(),VLOOKUP($B109, 'part 05'!$D:$K, 8, 0),"")</f>
        <v>#N/A</v>
      </c>
      <c r="Q109" s="35" t="e">
        <f>VLOOKUP($B109, 'part 05'!$D:$J, 4, 0)-VLOOKUP($B109, 'part 05'!$D:$J, 5, 0)-VLOOKUP($B109, 'part 05'!$D:$J, 6, 0)</f>
        <v>#N/A</v>
      </c>
      <c r="R109" s="35" t="e">
        <f ca="1">IF(VLOOKUP($B109, 'part 06'!$D:$K, 8, 0) &lt;&gt; TODAY(),"должник","сдал")</f>
        <v>#N/A</v>
      </c>
      <c r="S109" s="40" t="e">
        <f ca="1">IF(VLOOKUP($B109, 'part 06'!$D:$K, 8, 0) &lt;&gt; TODAY(),VLOOKUP($B109, 'part 06'!$D:$K, 8, 0),"")</f>
        <v>#N/A</v>
      </c>
      <c r="T109" s="35" t="e">
        <f>VLOOKUP($B109, 'part 06'!$D:$J, 4, 0)-VLOOKUP($B109, 'part 06'!$D:$J, 5, 0)-VLOOKUP($B109, 'part 06'!$D:$J, 6, 0)</f>
        <v>#N/A</v>
      </c>
      <c r="U109" s="33" t="e">
        <f ca="1">IF(VLOOKUP($B109, 'part 07'!$D:$K, 8, 0) &lt;&gt; TODAY(),"должник","сдал")</f>
        <v>#N/A</v>
      </c>
      <c r="V109" s="33" t="e">
        <f>VLOOKUP($B109, 'part 07'!$D:$J, 4, 0)-VLOOKUP($B109, 'part 07'!$D:$J, 5, 0)-VLOOKUP($B109, 'part 07'!$D:$J, 6, 0)</f>
        <v>#N/A</v>
      </c>
      <c r="W109" s="33" t="e">
        <f ca="1">IF(VLOOKUP($B109, 'part 08'!$D:$K, 8, 0) &lt;&gt; TODAY(),"должник","сдал")</f>
        <v>#N/A</v>
      </c>
      <c r="X109" s="33" t="e">
        <f>VLOOKUP($B109, 'part 08'!$D:$J, 4, 0)-VLOOKUP($B109, 'part 08'!$D:$J, 5, 0)-VLOOKUP($B109, 'part 08'!$D:$J, 6, 0)</f>
        <v>#N/A</v>
      </c>
      <c r="Y109" s="33" t="e">
        <f ca="1">IF(VLOOKUP($B109, 'part 09'!$D:$K, 8, 0) &lt;&gt; TODAY(),"должник","сдал")</f>
        <v>#N/A</v>
      </c>
      <c r="Z109" s="33" t="e">
        <f>VLOOKUP($B109, 'part 09'!$D:$J, 4, 0)-VLOOKUP($B109, 'part 09'!$D:$J, 5, 0)-VLOOKUP($B109, 'part 09'!$D:$J, 6, 0)</f>
        <v>#N/A</v>
      </c>
      <c r="AA109" s="33" t="e">
        <f ca="1">IF(VLOOKUP($B109, 'part 10'!$D:$K, 8, 0) &lt;&gt; TODAY(),"должник","сдал")</f>
        <v>#N/A</v>
      </c>
      <c r="AB109" s="33" t="e">
        <f>VLOOKUP($B109, 'part 10'!$D:$J, 4, 0)-VLOOKUP($B109, 'part 10'!$D:$J, 5, 0)-VLOOKUP($B109, 'part 10'!$D:$J, 6, 0)</f>
        <v>#N/A</v>
      </c>
    </row>
    <row r="110" spans="1:28" ht="15">
      <c r="A110" s="15">
        <v>108</v>
      </c>
      <c r="B110" s="29" t="s">
        <v>145</v>
      </c>
      <c r="C110" s="34" t="s">
        <v>169</v>
      </c>
      <c r="D110" s="42" t="s">
        <v>169</v>
      </c>
      <c r="E110" s="34" t="s">
        <v>169</v>
      </c>
      <c r="F110" s="35" t="e">
        <f ca="1">IF(VLOOKUP($B110, 'part 02'!$D:$K, 8, 0) &lt;&gt; TODAY(),"должник","сдал")</f>
        <v>#N/A</v>
      </c>
      <c r="G110" s="40" t="e">
        <f ca="1">IF(VLOOKUP($B110, 'part 02'!$D:$K, 8, 0) &lt;&gt; TODAY(),VLOOKUP($B110, 'part 02'!$D:$K, 8, 0),"")</f>
        <v>#N/A</v>
      </c>
      <c r="H110" s="35" t="e">
        <f>VLOOKUP($B110, 'part 02'!$D:$J, 4, 0)-VLOOKUP($B110, 'part 02'!$D:$J, 5, 0)-VLOOKUP($B110, 'part 02'!$D:$J, 6, 0)</f>
        <v>#N/A</v>
      </c>
      <c r="I110" s="35" t="e">
        <f ca="1">IF(VLOOKUP($B110, 'part 03'!$D:$K, 8, 0) &lt;&gt; TODAY(),"должник","сдал")</f>
        <v>#N/A</v>
      </c>
      <c r="J110" s="40" t="e">
        <f ca="1">IF(VLOOKUP($B110, 'part 03'!$D:$K, 8, 0) &lt;&gt; TODAY(),VLOOKUP($B110, 'part 03'!$D:$K, 8, 0),"")</f>
        <v>#N/A</v>
      </c>
      <c r="K110" s="35" t="e">
        <f>VLOOKUP($B110, 'part 03'!$D:$J, 4, 0)-VLOOKUP($B110, 'part 03'!$D:$J, 5, 0)-VLOOKUP($B110, 'part 03'!$D:$J, 6, 0)</f>
        <v>#N/A</v>
      </c>
      <c r="L110" s="35" t="e">
        <f ca="1">IF(VLOOKUP($B110, 'part 04'!$D:$K, 8, 0) &lt;&gt; TODAY(),"должник","сдал")</f>
        <v>#N/A</v>
      </c>
      <c r="M110" s="40" t="e">
        <f ca="1">IF(VLOOKUP($B110, 'part 04'!$D:$K, 8, 0) &lt;&gt; TODAY(),VLOOKUP($B110, 'part 04'!$D:$K, 8, 0),"")</f>
        <v>#N/A</v>
      </c>
      <c r="N110" s="35" t="e">
        <f>VLOOKUP($B110, 'part 04'!$D:$J, 4, 0)-VLOOKUP($B110, 'part 04'!$D:$J, 5, 0)-VLOOKUP($B110, 'part 04'!$D:$J, 6, 0)</f>
        <v>#N/A</v>
      </c>
      <c r="O110" s="34" t="s">
        <v>169</v>
      </c>
      <c r="P110" s="42" t="s">
        <v>169</v>
      </c>
      <c r="Q110" s="34" t="s">
        <v>169</v>
      </c>
      <c r="R110" s="34" t="s">
        <v>169</v>
      </c>
      <c r="S110" s="42" t="s">
        <v>169</v>
      </c>
      <c r="T110" s="34" t="s">
        <v>169</v>
      </c>
      <c r="U110" s="33" t="e">
        <f ca="1">IF(VLOOKUP($B110, 'part 07'!$D:$K, 8, 0) &lt;&gt; TODAY(),"должник","сдал")</f>
        <v>#N/A</v>
      </c>
      <c r="V110" s="33" t="e">
        <f>VLOOKUP($B110, 'part 07'!$D:$J, 4, 0)-VLOOKUP($B110, 'part 07'!$D:$J, 5, 0)-VLOOKUP($B110, 'part 07'!$D:$J, 6, 0)</f>
        <v>#N/A</v>
      </c>
      <c r="W110" s="33" t="e">
        <f ca="1">IF(VLOOKUP($B110, 'part 08'!$D:$K, 8, 0) &lt;&gt; TODAY(),"должник","сдал")</f>
        <v>#N/A</v>
      </c>
      <c r="X110" s="33" t="e">
        <f>VLOOKUP($B110, 'part 08'!$D:$J, 4, 0)-VLOOKUP($B110, 'part 08'!$D:$J, 5, 0)-VLOOKUP($B110, 'part 08'!$D:$J, 6, 0)</f>
        <v>#N/A</v>
      </c>
      <c r="Y110" s="33" t="e">
        <f ca="1">IF(VLOOKUP($B110, 'part 09'!$D:$K, 8, 0) &lt;&gt; TODAY(),"должник","сдал")</f>
        <v>#N/A</v>
      </c>
      <c r="Z110" s="33" t="e">
        <f>VLOOKUP($B110, 'part 09'!$D:$J, 4, 0)-VLOOKUP($B110, 'part 09'!$D:$J, 5, 0)-VLOOKUP($B110, 'part 09'!$D:$J, 6, 0)</f>
        <v>#N/A</v>
      </c>
      <c r="AA110" s="33" t="e">
        <f ca="1">IF(VLOOKUP($B110, 'part 10'!$D:$K, 8, 0) &lt;&gt; TODAY(),"должник","сдал")</f>
        <v>#N/A</v>
      </c>
      <c r="AB110" s="33" t="e">
        <f>VLOOKUP($B110, 'part 10'!$D:$J, 4, 0)-VLOOKUP($B110, 'part 10'!$D:$J, 5, 0)-VLOOKUP($B110, 'part 10'!$D:$J, 6, 0)</f>
        <v>#N/A</v>
      </c>
    </row>
    <row r="111" spans="1:28" ht="15">
      <c r="A111" s="15">
        <v>109</v>
      </c>
      <c r="B111" s="29" t="s">
        <v>146</v>
      </c>
      <c r="C111" s="34" t="s">
        <v>169</v>
      </c>
      <c r="D111" s="42" t="s">
        <v>169</v>
      </c>
      <c r="E111" s="34" t="s">
        <v>169</v>
      </c>
      <c r="F111" s="35" t="e">
        <f ca="1">IF(VLOOKUP($B111, 'part 02'!$D:$K, 8, 0) &lt;&gt; TODAY(),"должник","сдал")</f>
        <v>#N/A</v>
      </c>
      <c r="G111" s="40" t="e">
        <f ca="1">IF(VLOOKUP($B111, 'part 02'!$D:$K, 8, 0) &lt;&gt; TODAY(),VLOOKUP($B111, 'part 02'!$D:$K, 8, 0),"")</f>
        <v>#N/A</v>
      </c>
      <c r="H111" s="35" t="e">
        <f>VLOOKUP($B111, 'part 02'!$D:$J, 4, 0)-VLOOKUP($B111, 'part 02'!$D:$J, 5, 0)-VLOOKUP($B111, 'part 02'!$D:$J, 6, 0)</f>
        <v>#N/A</v>
      </c>
      <c r="I111" s="35" t="e">
        <f ca="1">IF(VLOOKUP($B111, 'part 03'!$D:$K, 8, 0) &lt;&gt; TODAY(),"должник","сдал")</f>
        <v>#N/A</v>
      </c>
      <c r="J111" s="40" t="e">
        <f ca="1">IF(VLOOKUP($B111, 'part 03'!$D:$K, 8, 0) &lt;&gt; TODAY(),VLOOKUP($B111, 'part 03'!$D:$K, 8, 0),"")</f>
        <v>#N/A</v>
      </c>
      <c r="K111" s="35" t="e">
        <f>VLOOKUP($B111, 'part 03'!$D:$J, 4, 0)-VLOOKUP($B111, 'part 03'!$D:$J, 5, 0)-VLOOKUP($B111, 'part 03'!$D:$J, 6, 0)</f>
        <v>#N/A</v>
      </c>
      <c r="L111" s="35" t="e">
        <f ca="1">IF(VLOOKUP($B111, 'part 04'!$D:$K, 8, 0) &lt;&gt; TODAY(),"должник","сдал")</f>
        <v>#N/A</v>
      </c>
      <c r="M111" s="40" t="e">
        <f ca="1">IF(VLOOKUP($B111, 'part 04'!$D:$K, 8, 0) &lt;&gt; TODAY(),VLOOKUP($B111, 'part 04'!$D:$K, 8, 0),"")</f>
        <v>#N/A</v>
      </c>
      <c r="N111" s="35" t="e">
        <f>VLOOKUP($B111, 'part 04'!$D:$J, 4, 0)-VLOOKUP($B111, 'part 04'!$D:$J, 5, 0)-VLOOKUP($B111, 'part 04'!$D:$J, 6, 0)</f>
        <v>#N/A</v>
      </c>
      <c r="O111" s="35" t="e">
        <f ca="1">IF(VLOOKUP($B111, 'part 05'!$D:$K, 8, 0) &lt;&gt; TODAY(),"должник","сдал")</f>
        <v>#N/A</v>
      </c>
      <c r="P111" s="40" t="e">
        <f ca="1">IF(VLOOKUP($B111, 'part 05'!$D:$K, 8, 0) &lt;&gt; TODAY(),VLOOKUP($B111, 'part 05'!$D:$K, 8, 0),"")</f>
        <v>#N/A</v>
      </c>
      <c r="Q111" s="35" t="e">
        <f>VLOOKUP($B111, 'part 05'!$D:$J, 4, 0)-VLOOKUP($B111, 'part 05'!$D:$J, 5, 0)-VLOOKUP($B111, 'part 05'!$D:$J, 6, 0)</f>
        <v>#N/A</v>
      </c>
      <c r="R111" s="35" t="e">
        <f ca="1">IF(VLOOKUP($B111, 'part 06'!$D:$K, 8, 0) &lt;&gt; TODAY(),"должник","сдал")</f>
        <v>#N/A</v>
      </c>
      <c r="S111" s="40" t="e">
        <f ca="1">IF(VLOOKUP($B111, 'part 06'!$D:$K, 8, 0) &lt;&gt; TODAY(),VLOOKUP($B111, 'part 06'!$D:$K, 8, 0),"")</f>
        <v>#N/A</v>
      </c>
      <c r="T111" s="35" t="e">
        <f>VLOOKUP($B111, 'part 06'!$D:$J, 4, 0)-VLOOKUP($B111, 'part 06'!$D:$J, 5, 0)-VLOOKUP($B111, 'part 06'!$D:$J, 6, 0)</f>
        <v>#N/A</v>
      </c>
      <c r="U111" s="33" t="e">
        <f ca="1">IF(VLOOKUP($B111, 'part 07'!$D:$K, 8, 0) &lt;&gt; TODAY(),"должник","сдал")</f>
        <v>#N/A</v>
      </c>
      <c r="V111" s="33" t="e">
        <f>VLOOKUP($B111, 'part 07'!$D:$J, 4, 0)-VLOOKUP($B111, 'part 07'!$D:$J, 5, 0)-VLOOKUP($B111, 'part 07'!$D:$J, 6, 0)</f>
        <v>#N/A</v>
      </c>
      <c r="W111" s="33" t="e">
        <f ca="1">IF(VLOOKUP($B111, 'part 08'!$D:$K, 8, 0) &lt;&gt; TODAY(),"должник","сдал")</f>
        <v>#N/A</v>
      </c>
      <c r="X111" s="33" t="e">
        <f>VLOOKUP($B111, 'part 08'!$D:$J, 4, 0)-VLOOKUP($B111, 'part 08'!$D:$J, 5, 0)-VLOOKUP($B111, 'part 08'!$D:$J, 6, 0)</f>
        <v>#N/A</v>
      </c>
      <c r="Y111" s="33" t="e">
        <f ca="1">IF(VLOOKUP($B111, 'part 09'!$D:$K, 8, 0) &lt;&gt; TODAY(),"должник","сдал")</f>
        <v>#N/A</v>
      </c>
      <c r="Z111" s="33" t="e">
        <f>VLOOKUP($B111, 'part 09'!$D:$J, 4, 0)-VLOOKUP($B111, 'part 09'!$D:$J, 5, 0)-VLOOKUP($B111, 'part 09'!$D:$J, 6, 0)</f>
        <v>#N/A</v>
      </c>
      <c r="AA111" s="33" t="e">
        <f ca="1">IF(VLOOKUP($B111, 'part 10'!$D:$K, 8, 0) &lt;&gt; TODAY(),"должник","сдал")</f>
        <v>#N/A</v>
      </c>
      <c r="AB111" s="33" t="e">
        <f>VLOOKUP($B111, 'part 10'!$D:$J, 4, 0)-VLOOKUP($B111, 'part 10'!$D:$J, 5, 0)-VLOOKUP($B111, 'part 10'!$D:$J, 6, 0)</f>
        <v>#N/A</v>
      </c>
    </row>
    <row r="112" spans="1:28" ht="15">
      <c r="A112" s="15">
        <v>110</v>
      </c>
      <c r="B112" s="29" t="s">
        <v>147</v>
      </c>
      <c r="C112" s="34" t="s">
        <v>169</v>
      </c>
      <c r="D112" s="42" t="s">
        <v>169</v>
      </c>
      <c r="E112" s="34" t="s">
        <v>169</v>
      </c>
      <c r="F112" s="35" t="e">
        <f ca="1">IF(VLOOKUP($B112, 'part 02'!$D:$K, 8, 0) &lt;&gt; TODAY(),"должник","сдал")</f>
        <v>#N/A</v>
      </c>
      <c r="G112" s="40" t="e">
        <f ca="1">IF(VLOOKUP($B112, 'part 02'!$D:$K, 8, 0) &lt;&gt; TODAY(),VLOOKUP($B112, 'part 02'!$D:$K, 8, 0),"")</f>
        <v>#N/A</v>
      </c>
      <c r="H112" s="35" t="e">
        <f>VLOOKUP($B112, 'part 02'!$D:$J, 4, 0)-VLOOKUP($B112, 'part 02'!$D:$J, 5, 0)-VLOOKUP($B112, 'part 02'!$D:$J, 6, 0)</f>
        <v>#N/A</v>
      </c>
      <c r="I112" s="35" t="e">
        <f ca="1">IF(VLOOKUP($B112, 'part 03'!$D:$K, 8, 0) &lt;&gt; TODAY(),"должник","сдал")</f>
        <v>#N/A</v>
      </c>
      <c r="J112" s="40" t="e">
        <f ca="1">IF(VLOOKUP($B112, 'part 03'!$D:$K, 8, 0) &lt;&gt; TODAY(),VLOOKUP($B112, 'part 03'!$D:$K, 8, 0),"")</f>
        <v>#N/A</v>
      </c>
      <c r="K112" s="35" t="e">
        <f>VLOOKUP($B112, 'part 03'!$D:$J, 4, 0)-VLOOKUP($B112, 'part 03'!$D:$J, 5, 0)-VLOOKUP($B112, 'part 03'!$D:$J, 6, 0)</f>
        <v>#N/A</v>
      </c>
      <c r="L112" s="35" t="e">
        <f ca="1">IF(VLOOKUP($B112, 'part 04'!$D:$K, 8, 0) &lt;&gt; TODAY(),"должник","сдал")</f>
        <v>#N/A</v>
      </c>
      <c r="M112" s="40" t="e">
        <f ca="1">IF(VLOOKUP($B112, 'part 04'!$D:$K, 8, 0) &lt;&gt; TODAY(),VLOOKUP($B112, 'part 04'!$D:$K, 8, 0),"")</f>
        <v>#N/A</v>
      </c>
      <c r="N112" s="35" t="e">
        <f>VLOOKUP($B112, 'part 04'!$D:$J, 4, 0)-VLOOKUP($B112, 'part 04'!$D:$J, 5, 0)-VLOOKUP($B112, 'part 04'!$D:$J, 6, 0)</f>
        <v>#N/A</v>
      </c>
      <c r="O112" s="35" t="e">
        <f ca="1">IF(VLOOKUP($B112, 'part 05'!$D:$K, 8, 0) &lt;&gt; TODAY(),"должник","сдал")</f>
        <v>#N/A</v>
      </c>
      <c r="P112" s="40" t="e">
        <f ca="1">IF(VLOOKUP($B112, 'part 05'!$D:$K, 8, 0) &lt;&gt; TODAY(),VLOOKUP($B112, 'part 05'!$D:$K, 8, 0),"")</f>
        <v>#N/A</v>
      </c>
      <c r="Q112" s="35" t="e">
        <f>VLOOKUP($B112, 'part 05'!$D:$J, 4, 0)-VLOOKUP($B112, 'part 05'!$D:$J, 5, 0)-VLOOKUP($B112, 'part 05'!$D:$J, 6, 0)</f>
        <v>#N/A</v>
      </c>
      <c r="R112" s="34" t="s">
        <v>169</v>
      </c>
      <c r="S112" s="42" t="s">
        <v>169</v>
      </c>
      <c r="T112" s="34" t="s">
        <v>169</v>
      </c>
      <c r="U112" s="33" t="e">
        <f ca="1">IF(VLOOKUP($B112, 'part 07'!$D:$K, 8, 0) &lt;&gt; TODAY(),"должник","сдал")</f>
        <v>#N/A</v>
      </c>
      <c r="V112" s="33" t="e">
        <f>VLOOKUP($B112, 'part 07'!$D:$J, 4, 0)-VLOOKUP($B112, 'part 07'!$D:$J, 5, 0)-VLOOKUP($B112, 'part 07'!$D:$J, 6, 0)</f>
        <v>#N/A</v>
      </c>
      <c r="W112" s="33" t="e">
        <f ca="1">IF(VLOOKUP($B112, 'part 08'!$D:$K, 8, 0) &lt;&gt; TODAY(),"должник","сдал")</f>
        <v>#N/A</v>
      </c>
      <c r="X112" s="33" t="e">
        <f>VLOOKUP($B112, 'part 08'!$D:$J, 4, 0)-VLOOKUP($B112, 'part 08'!$D:$J, 5, 0)-VLOOKUP($B112, 'part 08'!$D:$J, 6, 0)</f>
        <v>#N/A</v>
      </c>
      <c r="Y112" s="33" t="e">
        <f ca="1">IF(VLOOKUP($B112, 'part 09'!$D:$K, 8, 0) &lt;&gt; TODAY(),"должник","сдал")</f>
        <v>#N/A</v>
      </c>
      <c r="Z112" s="33" t="e">
        <f>VLOOKUP($B112, 'part 09'!$D:$J, 4, 0)-VLOOKUP($B112, 'part 09'!$D:$J, 5, 0)-VLOOKUP($B112, 'part 09'!$D:$J, 6, 0)</f>
        <v>#N/A</v>
      </c>
      <c r="AA112" s="33" t="e">
        <f ca="1">IF(VLOOKUP($B112, 'part 10'!$D:$K, 8, 0) &lt;&gt; TODAY(),"должник","сдал")</f>
        <v>#N/A</v>
      </c>
      <c r="AB112" s="33" t="e">
        <f>VLOOKUP($B112, 'part 10'!$D:$J, 4, 0)-VLOOKUP($B112, 'part 10'!$D:$J, 5, 0)-VLOOKUP($B112, 'part 10'!$D:$J, 6, 0)</f>
        <v>#N/A</v>
      </c>
    </row>
    <row r="113" spans="1:28" ht="15">
      <c r="A113" s="15">
        <v>111</v>
      </c>
      <c r="B113" s="29" t="s">
        <v>148</v>
      </c>
      <c r="C113" s="34" t="s">
        <v>169</v>
      </c>
      <c r="D113" s="42" t="s">
        <v>169</v>
      </c>
      <c r="E113" s="34" t="s">
        <v>169</v>
      </c>
      <c r="F113" s="35" t="e">
        <f ca="1">IF(VLOOKUP($B113, 'part 02'!$D:$K, 8, 0) &lt;&gt; TODAY(),"должник","сдал")</f>
        <v>#N/A</v>
      </c>
      <c r="G113" s="40" t="e">
        <f ca="1">IF(VLOOKUP($B113, 'part 02'!$D:$K, 8, 0) &lt;&gt; TODAY(),VLOOKUP($B113, 'part 02'!$D:$K, 8, 0),"")</f>
        <v>#N/A</v>
      </c>
      <c r="H113" s="35" t="e">
        <f>VLOOKUP($B113, 'part 02'!$D:$J, 4, 0)-VLOOKUP($B113, 'part 02'!$D:$J, 5, 0)-VLOOKUP($B113, 'part 02'!$D:$J, 6, 0)</f>
        <v>#N/A</v>
      </c>
      <c r="I113" s="34" t="s">
        <v>169</v>
      </c>
      <c r="J113" s="42" t="s">
        <v>169</v>
      </c>
      <c r="K113" s="34" t="s">
        <v>169</v>
      </c>
      <c r="L113" s="34" t="s">
        <v>169</v>
      </c>
      <c r="M113" s="42" t="s">
        <v>169</v>
      </c>
      <c r="N113" s="34" t="s">
        <v>169</v>
      </c>
      <c r="O113" s="34" t="s">
        <v>169</v>
      </c>
      <c r="P113" s="42" t="s">
        <v>169</v>
      </c>
      <c r="Q113" s="34" t="s">
        <v>169</v>
      </c>
      <c r="R113" s="35" t="e">
        <f ca="1">IF(VLOOKUP($B113, 'part 06'!$D:$K, 8, 0) &lt;&gt; TODAY(),"должник","сдал")</f>
        <v>#N/A</v>
      </c>
      <c r="S113" s="40" t="e">
        <f ca="1">IF(VLOOKUP($B113, 'part 06'!$D:$K, 8, 0) &lt;&gt; TODAY(),VLOOKUP($B113, 'part 06'!$D:$K, 8, 0),"")</f>
        <v>#N/A</v>
      </c>
      <c r="T113" s="35" t="e">
        <f>VLOOKUP($B113, 'part 06'!$D:$J, 4, 0)-VLOOKUP($B113, 'part 06'!$D:$J, 5, 0)-VLOOKUP($B113, 'part 06'!$D:$J, 6, 0)</f>
        <v>#N/A</v>
      </c>
      <c r="U113" s="34" t="s">
        <v>169</v>
      </c>
      <c r="V113" s="34" t="s">
        <v>169</v>
      </c>
      <c r="W113" s="34" t="s">
        <v>169</v>
      </c>
      <c r="X113" s="34" t="s">
        <v>169</v>
      </c>
      <c r="Y113" s="34" t="s">
        <v>169</v>
      </c>
      <c r="Z113" s="34" t="s">
        <v>169</v>
      </c>
      <c r="AA113" s="34" t="s">
        <v>169</v>
      </c>
      <c r="AB113" s="34" t="s">
        <v>169</v>
      </c>
    </row>
    <row r="114" spans="1:28" ht="15">
      <c r="A114" s="15">
        <v>112</v>
      </c>
      <c r="B114" s="29" t="s">
        <v>149</v>
      </c>
      <c r="C114" s="34" t="s">
        <v>169</v>
      </c>
      <c r="D114" s="42" t="s">
        <v>169</v>
      </c>
      <c r="E114" s="34" t="s">
        <v>169</v>
      </c>
      <c r="F114" s="35" t="e">
        <f ca="1">IF(VLOOKUP($B114, 'part 02'!$D:$K, 8, 0) &lt;&gt; TODAY(),"должник","сдал")</f>
        <v>#N/A</v>
      </c>
      <c r="G114" s="40" t="e">
        <f ca="1">IF(VLOOKUP($B114, 'part 02'!$D:$K, 8, 0) &lt;&gt; TODAY(),VLOOKUP($B114, 'part 02'!$D:$K, 8, 0),"")</f>
        <v>#N/A</v>
      </c>
      <c r="H114" s="35" t="e">
        <f>VLOOKUP($B114, 'part 02'!$D:$J, 4, 0)-VLOOKUP($B114, 'part 02'!$D:$J, 5, 0)-VLOOKUP($B114, 'part 02'!$D:$J, 6, 0)</f>
        <v>#N/A</v>
      </c>
      <c r="I114" s="34" t="s">
        <v>169</v>
      </c>
      <c r="J114" s="42" t="s">
        <v>169</v>
      </c>
      <c r="K114" s="34" t="s">
        <v>169</v>
      </c>
      <c r="L114" s="34" t="s">
        <v>169</v>
      </c>
      <c r="M114" s="42" t="s">
        <v>169</v>
      </c>
      <c r="N114" s="34" t="s">
        <v>169</v>
      </c>
      <c r="O114" s="35" t="e">
        <f ca="1">IF(VLOOKUP($B114, 'part 05'!$D:$K, 8, 0) &lt;&gt; TODAY(),"должник","сдал")</f>
        <v>#N/A</v>
      </c>
      <c r="P114" s="40" t="e">
        <f ca="1">IF(VLOOKUP($B114, 'part 05'!$D:$K, 8, 0) &lt;&gt; TODAY(),VLOOKUP($B114, 'part 05'!$D:$K, 8, 0),"")</f>
        <v>#N/A</v>
      </c>
      <c r="Q114" s="35" t="e">
        <f>VLOOKUP($B114, 'part 05'!$D:$J, 4, 0)-VLOOKUP($B114, 'part 05'!$D:$J, 5, 0)-VLOOKUP($B114, 'part 05'!$D:$J, 6, 0)</f>
        <v>#N/A</v>
      </c>
      <c r="R114" s="34" t="s">
        <v>169</v>
      </c>
      <c r="S114" s="42" t="s">
        <v>169</v>
      </c>
      <c r="T114" s="34" t="s">
        <v>169</v>
      </c>
      <c r="U114" s="34" t="s">
        <v>169</v>
      </c>
      <c r="V114" s="34" t="s">
        <v>169</v>
      </c>
      <c r="W114" s="34" t="s">
        <v>169</v>
      </c>
      <c r="X114" s="34" t="s">
        <v>169</v>
      </c>
      <c r="Y114" s="34" t="s">
        <v>169</v>
      </c>
      <c r="Z114" s="34" t="s">
        <v>169</v>
      </c>
      <c r="AA114" s="34" t="s">
        <v>169</v>
      </c>
      <c r="AB114" s="34" t="s">
        <v>169</v>
      </c>
    </row>
    <row r="115" spans="1:28" ht="15">
      <c r="A115" s="15">
        <v>113</v>
      </c>
      <c r="B115" s="29" t="s">
        <v>150</v>
      </c>
      <c r="C115" s="34" t="s">
        <v>169</v>
      </c>
      <c r="D115" s="42" t="s">
        <v>169</v>
      </c>
      <c r="E115" s="34" t="s">
        <v>169</v>
      </c>
      <c r="F115" s="35" t="e">
        <f ca="1">IF(VLOOKUP($B115, 'part 02'!$D:$K, 8, 0) &lt;&gt; TODAY(),"должник","сдал")</f>
        <v>#N/A</v>
      </c>
      <c r="G115" s="40" t="e">
        <f ca="1">IF(VLOOKUP($B115, 'part 02'!$D:$K, 8, 0) &lt;&gt; TODAY(),VLOOKUP($B115, 'part 02'!$D:$K, 8, 0),"")</f>
        <v>#N/A</v>
      </c>
      <c r="H115" s="35" t="e">
        <f>VLOOKUP($B115, 'part 02'!$D:$J, 4, 0)-VLOOKUP($B115, 'part 02'!$D:$J, 5, 0)-VLOOKUP($B115, 'part 02'!$D:$J, 6, 0)</f>
        <v>#N/A</v>
      </c>
      <c r="I115" s="35" t="e">
        <f ca="1">IF(VLOOKUP($B115, 'part 03'!$D:$K, 8, 0) &lt;&gt; TODAY(),"должник","сдал")</f>
        <v>#N/A</v>
      </c>
      <c r="J115" s="40" t="e">
        <f ca="1">IF(VLOOKUP($B115, 'part 03'!$D:$K, 8, 0) &lt;&gt; TODAY(),VLOOKUP($B115, 'part 03'!$D:$K, 8, 0),"")</f>
        <v>#N/A</v>
      </c>
      <c r="K115" s="35" t="e">
        <f>VLOOKUP($B115, 'part 03'!$D:$J, 4, 0)-VLOOKUP($B115, 'part 03'!$D:$J, 5, 0)-VLOOKUP($B115, 'part 03'!$D:$J, 6, 0)</f>
        <v>#N/A</v>
      </c>
      <c r="L115" s="35" t="e">
        <f ca="1">IF(VLOOKUP($B115, 'part 04'!$D:$K, 8, 0) &lt;&gt; TODAY(),"должник","сдал")</f>
        <v>#N/A</v>
      </c>
      <c r="M115" s="40" t="e">
        <f ca="1">IF(VLOOKUP($B115, 'part 04'!$D:$K, 8, 0) &lt;&gt; TODAY(),VLOOKUP($B115, 'part 04'!$D:$K, 8, 0),"")</f>
        <v>#N/A</v>
      </c>
      <c r="N115" s="35" t="e">
        <f>VLOOKUP($B115, 'part 04'!$D:$J, 4, 0)-VLOOKUP($B115, 'part 04'!$D:$J, 5, 0)-VLOOKUP($B115, 'part 04'!$D:$J, 6, 0)</f>
        <v>#N/A</v>
      </c>
      <c r="O115" s="34" t="s">
        <v>169</v>
      </c>
      <c r="P115" s="42" t="s">
        <v>169</v>
      </c>
      <c r="Q115" s="34" t="s">
        <v>169</v>
      </c>
      <c r="R115" s="35" t="e">
        <f ca="1">IF(VLOOKUP($B115, 'part 06'!$D:$K, 8, 0) &lt;&gt; TODAY(),"должник","сдал")</f>
        <v>#N/A</v>
      </c>
      <c r="S115" s="40" t="e">
        <f ca="1">IF(VLOOKUP($B115, 'part 06'!$D:$K, 8, 0) &lt;&gt; TODAY(),VLOOKUP($B115, 'part 06'!$D:$K, 8, 0),"")</f>
        <v>#N/A</v>
      </c>
      <c r="T115" s="35" t="e">
        <f>VLOOKUP($B115, 'part 06'!$D:$J, 4, 0)-VLOOKUP($B115, 'part 06'!$D:$J, 5, 0)-VLOOKUP($B115, 'part 06'!$D:$J, 6, 0)</f>
        <v>#N/A</v>
      </c>
      <c r="U115" s="33" t="e">
        <f ca="1">IF(VLOOKUP($B115, 'part 07'!$D:$K, 8, 0) &lt;&gt; TODAY(),"должник","сдал")</f>
        <v>#N/A</v>
      </c>
      <c r="V115" s="33" t="e">
        <f>VLOOKUP($B115, 'part 07'!$D:$J, 4, 0)-VLOOKUP($B115, 'part 07'!$D:$J, 5, 0)-VLOOKUP($B115, 'part 07'!$D:$J, 6, 0)</f>
        <v>#N/A</v>
      </c>
      <c r="W115" s="33" t="e">
        <f ca="1">IF(VLOOKUP($B115, 'part 08'!$D:$K, 8, 0) &lt;&gt; TODAY(),"должник","сдал")</f>
        <v>#N/A</v>
      </c>
      <c r="X115" s="33" t="e">
        <f>VLOOKUP($B115, 'part 08'!$D:$J, 4, 0)-VLOOKUP($B115, 'part 08'!$D:$J, 5, 0)-VLOOKUP($B115, 'part 08'!$D:$J, 6, 0)</f>
        <v>#N/A</v>
      </c>
      <c r="Y115" s="33" t="e">
        <f ca="1">IF(VLOOKUP($B115, 'part 09'!$D:$K, 8, 0) &lt;&gt; TODAY(),"должник","сдал")</f>
        <v>#N/A</v>
      </c>
      <c r="Z115" s="33" t="e">
        <f>VLOOKUP($B115, 'part 09'!$D:$J, 4, 0)-VLOOKUP($B115, 'part 09'!$D:$J, 5, 0)-VLOOKUP($B115, 'part 09'!$D:$J, 6, 0)</f>
        <v>#N/A</v>
      </c>
      <c r="AA115" s="33" t="e">
        <f ca="1">IF(VLOOKUP($B115, 'part 10'!$D:$K, 8, 0) &lt;&gt; TODAY(),"должник","сдал")</f>
        <v>#N/A</v>
      </c>
      <c r="AB115" s="33" t="e">
        <f>VLOOKUP($B115, 'part 10'!$D:$J, 4, 0)-VLOOKUP($B115, 'part 10'!$D:$J, 5, 0)-VLOOKUP($B115, 'part 10'!$D:$J, 6, 0)</f>
        <v>#N/A</v>
      </c>
    </row>
    <row r="116" spans="1:28" ht="30">
      <c r="A116" s="15">
        <v>114</v>
      </c>
      <c r="B116" s="29" t="s">
        <v>151</v>
      </c>
      <c r="C116" s="34" t="s">
        <v>169</v>
      </c>
      <c r="D116" s="42" t="s">
        <v>169</v>
      </c>
      <c r="E116" s="34" t="s">
        <v>169</v>
      </c>
      <c r="F116" s="35" t="e">
        <f ca="1">IF(VLOOKUP($B116, 'part 02'!$D:$K, 8, 0) &lt;&gt; TODAY(),"должник","сдал")</f>
        <v>#N/A</v>
      </c>
      <c r="G116" s="40" t="e">
        <f ca="1">IF(VLOOKUP($B116, 'part 02'!$D:$K, 8, 0) &lt;&gt; TODAY(),VLOOKUP($B116, 'part 02'!$D:$K, 8, 0),"")</f>
        <v>#N/A</v>
      </c>
      <c r="H116" s="35" t="e">
        <f>VLOOKUP($B116, 'part 02'!$D:$J, 4, 0)-VLOOKUP($B116, 'part 02'!$D:$J, 5, 0)-VLOOKUP($B116, 'part 02'!$D:$J, 6, 0)</f>
        <v>#N/A</v>
      </c>
      <c r="I116" s="35" t="e">
        <f ca="1">IF(VLOOKUP($B116, 'part 03'!$D:$K, 8, 0) &lt;&gt; TODAY(),"должник","сдал")</f>
        <v>#N/A</v>
      </c>
      <c r="J116" s="40" t="e">
        <f ca="1">IF(VLOOKUP($B116, 'part 03'!$D:$K, 8, 0) &lt;&gt; TODAY(),VLOOKUP($B116, 'part 03'!$D:$K, 8, 0),"")</f>
        <v>#N/A</v>
      </c>
      <c r="K116" s="35" t="e">
        <f>VLOOKUP($B116, 'part 03'!$D:$J, 4, 0)-VLOOKUP($B116, 'part 03'!$D:$J, 5, 0)-VLOOKUP($B116, 'part 03'!$D:$J, 6, 0)</f>
        <v>#N/A</v>
      </c>
      <c r="L116" s="35" t="e">
        <f ca="1">IF(VLOOKUP($B116, 'part 04'!$D:$K, 8, 0) &lt;&gt; TODAY(),"должник","сдал")</f>
        <v>#N/A</v>
      </c>
      <c r="M116" s="40" t="e">
        <f ca="1">IF(VLOOKUP($B116, 'part 04'!$D:$K, 8, 0) &lt;&gt; TODAY(),VLOOKUP($B116, 'part 04'!$D:$K, 8, 0),"")</f>
        <v>#N/A</v>
      </c>
      <c r="N116" s="35" t="e">
        <f>VLOOKUP($B116, 'part 04'!$D:$J, 4, 0)-VLOOKUP($B116, 'part 04'!$D:$J, 5, 0)-VLOOKUP($B116, 'part 04'!$D:$J, 6, 0)</f>
        <v>#N/A</v>
      </c>
      <c r="O116" s="34" t="s">
        <v>169</v>
      </c>
      <c r="P116" s="42" t="s">
        <v>169</v>
      </c>
      <c r="Q116" s="34" t="s">
        <v>169</v>
      </c>
      <c r="R116" s="35" t="e">
        <f ca="1">IF(VLOOKUP($B116, 'part 06'!$D:$K, 8, 0) &lt;&gt; TODAY(),"должник","сдал")</f>
        <v>#N/A</v>
      </c>
      <c r="S116" s="40" t="e">
        <f ca="1">IF(VLOOKUP($B116, 'part 06'!$D:$K, 8, 0) &lt;&gt; TODAY(),VLOOKUP($B116, 'part 06'!$D:$K, 8, 0),"")</f>
        <v>#N/A</v>
      </c>
      <c r="T116" s="35" t="e">
        <f>VLOOKUP($B116, 'part 06'!$D:$J, 4, 0)-VLOOKUP($B116, 'part 06'!$D:$J, 5, 0)-VLOOKUP($B116, 'part 06'!$D:$J, 6, 0)</f>
        <v>#N/A</v>
      </c>
      <c r="U116" s="33" t="e">
        <f ca="1">IF(VLOOKUP($B116, 'part 07'!$D:$K, 8, 0) &lt;&gt; TODAY(),"должник","сдал")</f>
        <v>#N/A</v>
      </c>
      <c r="V116" s="33" t="e">
        <f>VLOOKUP($B116, 'part 07'!$D:$J, 4, 0)-VLOOKUP($B116, 'part 07'!$D:$J, 5, 0)-VLOOKUP($B116, 'part 07'!$D:$J, 6, 0)</f>
        <v>#N/A</v>
      </c>
      <c r="W116" s="33" t="e">
        <f ca="1">IF(VLOOKUP($B116, 'part 08'!$D:$K, 8, 0) &lt;&gt; TODAY(),"должник","сдал")</f>
        <v>#N/A</v>
      </c>
      <c r="X116" s="33" t="e">
        <f>VLOOKUP($B116, 'part 08'!$D:$J, 4, 0)-VLOOKUP($B116, 'part 08'!$D:$J, 5, 0)-VLOOKUP($B116, 'part 08'!$D:$J, 6, 0)</f>
        <v>#N/A</v>
      </c>
      <c r="Y116" s="33" t="e">
        <f ca="1">IF(VLOOKUP($B116, 'part 09'!$D:$K, 8, 0) &lt;&gt; TODAY(),"должник","сдал")</f>
        <v>#N/A</v>
      </c>
      <c r="Z116" s="33" t="e">
        <f>VLOOKUP($B116, 'part 09'!$D:$J, 4, 0)-VLOOKUP($B116, 'part 09'!$D:$J, 5, 0)-VLOOKUP($B116, 'part 09'!$D:$J, 6, 0)</f>
        <v>#N/A</v>
      </c>
      <c r="AA116" s="33" t="e">
        <f ca="1">IF(VLOOKUP($B116, 'part 10'!$D:$K, 8, 0) &lt;&gt; TODAY(),"должник","сдал")</f>
        <v>#N/A</v>
      </c>
      <c r="AB116" s="33" t="e">
        <f>VLOOKUP($B116, 'part 10'!$D:$J, 4, 0)-VLOOKUP($B116, 'part 10'!$D:$J, 5, 0)-VLOOKUP($B116, 'part 10'!$D:$J, 6, 0)</f>
        <v>#N/A</v>
      </c>
    </row>
    <row r="117" spans="1:28" ht="15">
      <c r="A117" s="15">
        <v>115</v>
      </c>
      <c r="B117" s="29" t="s">
        <v>152</v>
      </c>
      <c r="C117" s="34" t="s">
        <v>169</v>
      </c>
      <c r="D117" s="42" t="s">
        <v>169</v>
      </c>
      <c r="E117" s="34" t="s">
        <v>169</v>
      </c>
      <c r="F117" s="35" t="e">
        <f ca="1">IF(VLOOKUP($B117, 'part 02'!$D:$K, 8, 0) &lt;&gt; TODAY(),"должник","сдал")</f>
        <v>#N/A</v>
      </c>
      <c r="G117" s="40" t="e">
        <f ca="1">IF(VLOOKUP($B117, 'part 02'!$D:$K, 8, 0) &lt;&gt; TODAY(),VLOOKUP($B117, 'part 02'!$D:$K, 8, 0),"")</f>
        <v>#N/A</v>
      </c>
      <c r="H117" s="35" t="e">
        <f>VLOOKUP($B117, 'part 02'!$D:$J, 4, 0)-VLOOKUP($B117, 'part 02'!$D:$J, 5, 0)-VLOOKUP($B117, 'part 02'!$D:$J, 6, 0)</f>
        <v>#N/A</v>
      </c>
      <c r="I117" s="35" t="e">
        <f ca="1">IF(VLOOKUP($B117, 'part 03'!$D:$K, 8, 0) &lt;&gt; TODAY(),"должник","сдал")</f>
        <v>#N/A</v>
      </c>
      <c r="J117" s="40" t="e">
        <f ca="1">IF(VLOOKUP($B117, 'part 03'!$D:$K, 8, 0) &lt;&gt; TODAY(),VLOOKUP($B117, 'part 03'!$D:$K, 8, 0),"")</f>
        <v>#N/A</v>
      </c>
      <c r="K117" s="35" t="e">
        <f>VLOOKUP($B117, 'part 03'!$D:$J, 4, 0)-VLOOKUP($B117, 'part 03'!$D:$J, 5, 0)-VLOOKUP($B117, 'part 03'!$D:$J, 6, 0)</f>
        <v>#N/A</v>
      </c>
      <c r="L117" s="35" t="e">
        <f ca="1">IF(VLOOKUP($B117, 'part 04'!$D:$K, 8, 0) &lt;&gt; TODAY(),"должник","сдал")</f>
        <v>#N/A</v>
      </c>
      <c r="M117" s="40" t="e">
        <f ca="1">IF(VLOOKUP($B117, 'part 04'!$D:$K, 8, 0) &lt;&gt; TODAY(),VLOOKUP($B117, 'part 04'!$D:$K, 8, 0),"")</f>
        <v>#N/A</v>
      </c>
      <c r="N117" s="35" t="e">
        <f>VLOOKUP($B117, 'part 04'!$D:$J, 4, 0)-VLOOKUP($B117, 'part 04'!$D:$J, 5, 0)-VLOOKUP($B117, 'part 04'!$D:$J, 6, 0)</f>
        <v>#N/A</v>
      </c>
      <c r="O117" s="35" t="e">
        <f ca="1">IF(VLOOKUP($B117, 'part 05'!$D:$K, 8, 0) &lt;&gt; TODAY(),"должник","сдал")</f>
        <v>#N/A</v>
      </c>
      <c r="P117" s="40" t="e">
        <f ca="1">IF(VLOOKUP($B117, 'part 05'!$D:$K, 8, 0) &lt;&gt; TODAY(),VLOOKUP($B117, 'part 05'!$D:$K, 8, 0),"")</f>
        <v>#N/A</v>
      </c>
      <c r="Q117" s="35" t="e">
        <f>VLOOKUP($B117, 'part 05'!$D:$J, 4, 0)-VLOOKUP($B117, 'part 05'!$D:$J, 5, 0)-VLOOKUP($B117, 'part 05'!$D:$J, 6, 0)</f>
        <v>#N/A</v>
      </c>
      <c r="R117" s="34" t="s">
        <v>169</v>
      </c>
      <c r="S117" s="42" t="s">
        <v>169</v>
      </c>
      <c r="T117" s="34" t="s">
        <v>169</v>
      </c>
      <c r="U117" s="33" t="e">
        <f ca="1">IF(VLOOKUP($B117, 'part 07'!$D:$K, 8, 0) &lt;&gt; TODAY(),"должник","сдал")</f>
        <v>#N/A</v>
      </c>
      <c r="V117" s="33" t="e">
        <f>VLOOKUP($B117, 'part 07'!$D:$J, 4, 0)-VLOOKUP($B117, 'part 07'!$D:$J, 5, 0)-VLOOKUP($B117, 'part 07'!$D:$J, 6, 0)</f>
        <v>#N/A</v>
      </c>
      <c r="W117" s="33" t="e">
        <f ca="1">IF(VLOOKUP($B117, 'part 08'!$D:$K, 8, 0) &lt;&gt; TODAY(),"должник","сдал")</f>
        <v>#N/A</v>
      </c>
      <c r="X117" s="33" t="e">
        <f>VLOOKUP($B117, 'part 08'!$D:$J, 4, 0)-VLOOKUP($B117, 'part 08'!$D:$J, 5, 0)-VLOOKUP($B117, 'part 08'!$D:$J, 6, 0)</f>
        <v>#N/A</v>
      </c>
      <c r="Y117" s="33" t="e">
        <f ca="1">IF(VLOOKUP($B117, 'part 09'!$D:$K, 8, 0) &lt;&gt; TODAY(),"должник","сдал")</f>
        <v>#N/A</v>
      </c>
      <c r="Z117" s="33" t="e">
        <f>VLOOKUP($B117, 'part 09'!$D:$J, 4, 0)-VLOOKUP($B117, 'part 09'!$D:$J, 5, 0)-VLOOKUP($B117, 'part 09'!$D:$J, 6, 0)</f>
        <v>#N/A</v>
      </c>
      <c r="AA117" s="33" t="e">
        <f ca="1">IF(VLOOKUP($B117, 'part 10'!$D:$K, 8, 0) &lt;&gt; TODAY(),"должник","сдал")</f>
        <v>#N/A</v>
      </c>
      <c r="AB117" s="33" t="e">
        <f>VLOOKUP($B117, 'part 10'!$D:$J, 4, 0)-VLOOKUP($B117, 'part 10'!$D:$J, 5, 0)-VLOOKUP($B117, 'part 10'!$D:$J, 6, 0)</f>
        <v>#N/A</v>
      </c>
    </row>
    <row r="118" spans="1:28" ht="30">
      <c r="A118" s="15">
        <v>116</v>
      </c>
      <c r="B118" s="29" t="s">
        <v>153</v>
      </c>
      <c r="C118" s="34" t="s">
        <v>169</v>
      </c>
      <c r="D118" s="42" t="s">
        <v>169</v>
      </c>
      <c r="E118" s="34" t="s">
        <v>169</v>
      </c>
      <c r="F118" s="35" t="e">
        <f ca="1">IF(VLOOKUP($B118, 'part 02'!$D:$K, 8, 0) &lt;&gt; TODAY(),"должник","сдал")</f>
        <v>#N/A</v>
      </c>
      <c r="G118" s="40" t="e">
        <f ca="1">IF(VLOOKUP($B118, 'part 02'!$D:$K, 8, 0) &lt;&gt; TODAY(),VLOOKUP($B118, 'part 02'!$D:$K, 8, 0),"")</f>
        <v>#N/A</v>
      </c>
      <c r="H118" s="35" t="e">
        <f>VLOOKUP($B118, 'part 02'!$D:$J, 4, 0)-VLOOKUP($B118, 'part 02'!$D:$J, 5, 0)-VLOOKUP($B118, 'part 02'!$D:$J, 6, 0)</f>
        <v>#N/A</v>
      </c>
      <c r="I118" s="35" t="e">
        <f ca="1">IF(VLOOKUP($B118, 'part 03'!$D:$K, 8, 0) &lt;&gt; TODAY(),"должник","сдал")</f>
        <v>#N/A</v>
      </c>
      <c r="J118" s="40" t="e">
        <f ca="1">IF(VLOOKUP($B118, 'part 03'!$D:$K, 8, 0) &lt;&gt; TODAY(),VLOOKUP($B118, 'part 03'!$D:$K, 8, 0),"")</f>
        <v>#N/A</v>
      </c>
      <c r="K118" s="35" t="e">
        <f>VLOOKUP($B118, 'part 03'!$D:$J, 4, 0)-VLOOKUP($B118, 'part 03'!$D:$J, 5, 0)-VLOOKUP($B118, 'part 03'!$D:$J, 6, 0)</f>
        <v>#N/A</v>
      </c>
      <c r="L118" s="35" t="e">
        <f ca="1">IF(VLOOKUP($B118, 'part 04'!$D:$K, 8, 0) &lt;&gt; TODAY(),"должник","сдал")</f>
        <v>#N/A</v>
      </c>
      <c r="M118" s="40" t="e">
        <f ca="1">IF(VLOOKUP($B118, 'part 04'!$D:$K, 8, 0) &lt;&gt; TODAY(),VLOOKUP($B118, 'part 04'!$D:$K, 8, 0),"")</f>
        <v>#N/A</v>
      </c>
      <c r="N118" s="35" t="e">
        <f>VLOOKUP($B118, 'part 04'!$D:$J, 4, 0)-VLOOKUP($B118, 'part 04'!$D:$J, 5, 0)-VLOOKUP($B118, 'part 04'!$D:$J, 6, 0)</f>
        <v>#N/A</v>
      </c>
      <c r="O118" s="34" t="s">
        <v>169</v>
      </c>
      <c r="P118" s="42" t="s">
        <v>169</v>
      </c>
      <c r="Q118" s="34" t="s">
        <v>169</v>
      </c>
      <c r="R118" s="35" t="e">
        <f ca="1">IF(VLOOKUP($B118, 'part 06'!$D:$K, 8, 0) &lt;&gt; TODAY(),"должник","сдал")</f>
        <v>#N/A</v>
      </c>
      <c r="S118" s="40" t="e">
        <f ca="1">IF(VLOOKUP($B118, 'part 06'!$D:$K, 8, 0) &lt;&gt; TODAY(),VLOOKUP($B118, 'part 06'!$D:$K, 8, 0),"")</f>
        <v>#N/A</v>
      </c>
      <c r="T118" s="35" t="e">
        <f>VLOOKUP($B118, 'part 06'!$D:$J, 4, 0)-VLOOKUP($B118, 'part 06'!$D:$J, 5, 0)-VLOOKUP($B118, 'part 06'!$D:$J, 6, 0)</f>
        <v>#N/A</v>
      </c>
      <c r="U118" s="33" t="e">
        <f ca="1">IF(VLOOKUP($B118, 'part 07'!$D:$K, 8, 0) &lt;&gt; TODAY(),"должник","сдал")</f>
        <v>#N/A</v>
      </c>
      <c r="V118" s="33" t="e">
        <f>VLOOKUP($B118, 'part 07'!$D:$J, 4, 0)-VLOOKUP($B118, 'part 07'!$D:$J, 5, 0)-VLOOKUP($B118, 'part 07'!$D:$J, 6, 0)</f>
        <v>#N/A</v>
      </c>
      <c r="W118" s="33" t="e">
        <f ca="1">IF(VLOOKUP($B118, 'part 08'!$D:$K, 8, 0) &lt;&gt; TODAY(),"должник","сдал")</f>
        <v>#N/A</v>
      </c>
      <c r="X118" s="33" t="e">
        <f>VLOOKUP($B118, 'part 08'!$D:$J, 4, 0)-VLOOKUP($B118, 'part 08'!$D:$J, 5, 0)-VLOOKUP($B118, 'part 08'!$D:$J, 6, 0)</f>
        <v>#N/A</v>
      </c>
      <c r="Y118" s="33" t="e">
        <f ca="1">IF(VLOOKUP($B118, 'part 09'!$D:$K, 8, 0) &lt;&gt; TODAY(),"должник","сдал")</f>
        <v>#N/A</v>
      </c>
      <c r="Z118" s="33" t="e">
        <f>VLOOKUP($B118, 'part 09'!$D:$J, 4, 0)-VLOOKUP($B118, 'part 09'!$D:$J, 5, 0)-VLOOKUP($B118, 'part 09'!$D:$J, 6, 0)</f>
        <v>#N/A</v>
      </c>
      <c r="AA118" s="33" t="e">
        <f ca="1">IF(VLOOKUP($B118, 'part 10'!$D:$K, 8, 0) &lt;&gt; TODAY(),"должник","сдал")</f>
        <v>#N/A</v>
      </c>
      <c r="AB118" s="33" t="e">
        <f>VLOOKUP($B118, 'part 10'!$D:$J, 4, 0)-VLOOKUP($B118, 'part 10'!$D:$J, 5, 0)-VLOOKUP($B118, 'part 10'!$D:$J, 6, 0)</f>
        <v>#N/A</v>
      </c>
    </row>
    <row r="119" spans="1:28" ht="15">
      <c r="A119" s="15">
        <v>117</v>
      </c>
      <c r="B119" s="29" t="s">
        <v>154</v>
      </c>
      <c r="C119" s="34" t="s">
        <v>169</v>
      </c>
      <c r="D119" s="42" t="s">
        <v>169</v>
      </c>
      <c r="E119" s="34" t="s">
        <v>169</v>
      </c>
      <c r="F119" s="35" t="e">
        <f ca="1">IF(VLOOKUP($B119, 'part 02'!$D:$K, 8, 0) &lt;&gt; TODAY(),"должник","сдал")</f>
        <v>#N/A</v>
      </c>
      <c r="G119" s="40" t="e">
        <f ca="1">IF(VLOOKUP($B119, 'part 02'!$D:$K, 8, 0) &lt;&gt; TODAY(),VLOOKUP($B119, 'part 02'!$D:$K, 8, 0),"")</f>
        <v>#N/A</v>
      </c>
      <c r="H119" s="35" t="e">
        <f>VLOOKUP($B119, 'part 02'!$D:$J, 4, 0)-VLOOKUP($B119, 'part 02'!$D:$J, 5, 0)-VLOOKUP($B119, 'part 02'!$D:$J, 6, 0)</f>
        <v>#N/A</v>
      </c>
      <c r="I119" s="35" t="e">
        <f ca="1">IF(VLOOKUP($B119, 'part 03'!$D:$K, 8, 0) &lt;&gt; TODAY(),"должник","сдал")</f>
        <v>#N/A</v>
      </c>
      <c r="J119" s="40" t="e">
        <f ca="1">IF(VLOOKUP($B119, 'part 03'!$D:$K, 8, 0) &lt;&gt; TODAY(),VLOOKUP($B119, 'part 03'!$D:$K, 8, 0),"")</f>
        <v>#N/A</v>
      </c>
      <c r="K119" s="35" t="e">
        <f>VLOOKUP($B119, 'part 03'!$D:$J, 4, 0)-VLOOKUP($B119, 'part 03'!$D:$J, 5, 0)-VLOOKUP($B119, 'part 03'!$D:$J, 6, 0)</f>
        <v>#N/A</v>
      </c>
      <c r="L119" s="35" t="e">
        <f ca="1">IF(VLOOKUP($B119, 'part 04'!$D:$K, 8, 0) &lt;&gt; TODAY(),"должник","сдал")</f>
        <v>#N/A</v>
      </c>
      <c r="M119" s="40" t="e">
        <f ca="1">IF(VLOOKUP($B119, 'part 04'!$D:$K, 8, 0) &lt;&gt; TODAY(),VLOOKUP($B119, 'part 04'!$D:$K, 8, 0),"")</f>
        <v>#N/A</v>
      </c>
      <c r="N119" s="35" t="e">
        <f>VLOOKUP($B119, 'part 04'!$D:$J, 4, 0)-VLOOKUP($B119, 'part 04'!$D:$J, 5, 0)-VLOOKUP($B119, 'part 04'!$D:$J, 6, 0)</f>
        <v>#N/A</v>
      </c>
      <c r="O119" s="34" t="s">
        <v>169</v>
      </c>
      <c r="P119" s="42" t="s">
        <v>169</v>
      </c>
      <c r="Q119" s="34" t="s">
        <v>169</v>
      </c>
      <c r="R119" s="35" t="e">
        <f ca="1">IF(VLOOKUP($B119, 'part 06'!$D:$K, 8, 0) &lt;&gt; TODAY(),"должник","сдал")</f>
        <v>#N/A</v>
      </c>
      <c r="S119" s="40" t="e">
        <f ca="1">IF(VLOOKUP($B119, 'part 06'!$D:$K, 8, 0) &lt;&gt; TODAY(),VLOOKUP($B119, 'part 06'!$D:$K, 8, 0),"")</f>
        <v>#N/A</v>
      </c>
      <c r="T119" s="35" t="e">
        <f>VLOOKUP($B119, 'part 06'!$D:$J, 4, 0)-VLOOKUP($B119, 'part 06'!$D:$J, 5, 0)-VLOOKUP($B119, 'part 06'!$D:$J, 6, 0)</f>
        <v>#N/A</v>
      </c>
      <c r="U119" s="33" t="e">
        <f ca="1">IF(VLOOKUP($B119, 'part 07'!$D:$K, 8, 0) &lt;&gt; TODAY(),"должник","сдал")</f>
        <v>#N/A</v>
      </c>
      <c r="V119" s="33" t="e">
        <f>VLOOKUP($B119, 'part 07'!$D:$J, 4, 0)-VLOOKUP($B119, 'part 07'!$D:$J, 5, 0)-VLOOKUP($B119, 'part 07'!$D:$J, 6, 0)</f>
        <v>#N/A</v>
      </c>
      <c r="W119" s="33" t="e">
        <f ca="1">IF(VLOOKUP($B119, 'part 08'!$D:$K, 8, 0) &lt;&gt; TODAY(),"должник","сдал")</f>
        <v>#N/A</v>
      </c>
      <c r="X119" s="33" t="e">
        <f>VLOOKUP($B119, 'part 08'!$D:$J, 4, 0)-VLOOKUP($B119, 'part 08'!$D:$J, 5, 0)-VLOOKUP($B119, 'part 08'!$D:$J, 6, 0)</f>
        <v>#N/A</v>
      </c>
      <c r="Y119" s="33" t="e">
        <f ca="1">IF(VLOOKUP($B119, 'part 09'!$D:$K, 8, 0) &lt;&gt; TODAY(),"должник","сдал")</f>
        <v>#N/A</v>
      </c>
      <c r="Z119" s="33" t="e">
        <f>VLOOKUP($B119, 'part 09'!$D:$J, 4, 0)-VLOOKUP($B119, 'part 09'!$D:$J, 5, 0)-VLOOKUP($B119, 'part 09'!$D:$J, 6, 0)</f>
        <v>#N/A</v>
      </c>
      <c r="AA119" s="33" t="e">
        <f ca="1">IF(VLOOKUP($B119, 'part 10'!$D:$K, 8, 0) &lt;&gt; TODAY(),"должник","сдал")</f>
        <v>#N/A</v>
      </c>
      <c r="AB119" s="33" t="e">
        <f>VLOOKUP($B119, 'part 10'!$D:$J, 4, 0)-VLOOKUP($B119, 'part 10'!$D:$J, 5, 0)-VLOOKUP($B119, 'part 10'!$D:$J, 6, 0)</f>
        <v>#N/A</v>
      </c>
    </row>
    <row r="120" spans="1:28" ht="15">
      <c r="A120" s="15">
        <v>118</v>
      </c>
      <c r="B120" s="29" t="s">
        <v>155</v>
      </c>
      <c r="C120" s="34" t="s">
        <v>169</v>
      </c>
      <c r="D120" s="42" t="s">
        <v>169</v>
      </c>
      <c r="E120" s="34" t="s">
        <v>169</v>
      </c>
      <c r="F120" s="35" t="e">
        <f ca="1">IF(VLOOKUP($B120, 'part 02'!$D:$K, 8, 0) &lt;&gt; TODAY(),"должник","сдал")</f>
        <v>#N/A</v>
      </c>
      <c r="G120" s="40" t="e">
        <f ca="1">IF(VLOOKUP($B120, 'part 02'!$D:$K, 8, 0) &lt;&gt; TODAY(),VLOOKUP($B120, 'part 02'!$D:$K, 8, 0),"")</f>
        <v>#N/A</v>
      </c>
      <c r="H120" s="35" t="e">
        <f>VLOOKUP($B120, 'part 02'!$D:$J, 4, 0)-VLOOKUP($B120, 'part 02'!$D:$J, 5, 0)-VLOOKUP($B120, 'part 02'!$D:$J, 6, 0)</f>
        <v>#N/A</v>
      </c>
      <c r="I120" s="35" t="e">
        <f ca="1">IF(VLOOKUP($B120, 'part 03'!$D:$K, 8, 0) &lt;&gt; TODAY(),"должник","сдал")</f>
        <v>#N/A</v>
      </c>
      <c r="J120" s="40" t="e">
        <f ca="1">IF(VLOOKUP($B120, 'part 03'!$D:$K, 8, 0) &lt;&gt; TODAY(),VLOOKUP($B120, 'part 03'!$D:$K, 8, 0),"")</f>
        <v>#N/A</v>
      </c>
      <c r="K120" s="35" t="e">
        <f>VLOOKUP($B120, 'part 03'!$D:$J, 4, 0)-VLOOKUP($B120, 'part 03'!$D:$J, 5, 0)-VLOOKUP($B120, 'part 03'!$D:$J, 6, 0)</f>
        <v>#N/A</v>
      </c>
      <c r="L120" s="35" t="e">
        <f ca="1">IF(VLOOKUP($B120, 'part 04'!$D:$K, 8, 0) &lt;&gt; TODAY(),"должник","сдал")</f>
        <v>#N/A</v>
      </c>
      <c r="M120" s="40" t="e">
        <f ca="1">IF(VLOOKUP($B120, 'part 04'!$D:$K, 8, 0) &lt;&gt; TODAY(),VLOOKUP($B120, 'part 04'!$D:$K, 8, 0),"")</f>
        <v>#N/A</v>
      </c>
      <c r="N120" s="35" t="e">
        <f>VLOOKUP($B120, 'part 04'!$D:$J, 4, 0)-VLOOKUP($B120, 'part 04'!$D:$J, 5, 0)-VLOOKUP($B120, 'part 04'!$D:$J, 6, 0)</f>
        <v>#N/A</v>
      </c>
      <c r="O120" s="35" t="e">
        <f ca="1">IF(VLOOKUP($B120, 'part 05'!$D:$K, 8, 0) &lt;&gt; TODAY(),"должник","сдал")</f>
        <v>#N/A</v>
      </c>
      <c r="P120" s="40" t="e">
        <f ca="1">IF(VLOOKUP($B120, 'part 05'!$D:$K, 8, 0) &lt;&gt; TODAY(),VLOOKUP($B120, 'part 05'!$D:$K, 8, 0),"")</f>
        <v>#N/A</v>
      </c>
      <c r="Q120" s="35" t="e">
        <f>VLOOKUP($B120, 'part 05'!$D:$J, 4, 0)-VLOOKUP($B120, 'part 05'!$D:$J, 5, 0)-VLOOKUP($B120, 'part 05'!$D:$J, 6, 0)</f>
        <v>#N/A</v>
      </c>
      <c r="R120" s="35" t="e">
        <f ca="1">IF(VLOOKUP($B120, 'part 06'!$D:$K, 8, 0) &lt;&gt; TODAY(),"должник","сдал")</f>
        <v>#N/A</v>
      </c>
      <c r="S120" s="40" t="e">
        <f ca="1">IF(VLOOKUP($B120, 'part 06'!$D:$K, 8, 0) &lt;&gt; TODAY(),VLOOKUP($B120, 'part 06'!$D:$K, 8, 0),"")</f>
        <v>#N/A</v>
      </c>
      <c r="T120" s="35" t="e">
        <f>VLOOKUP($B120, 'part 06'!$D:$J, 4, 0)-VLOOKUP($B120, 'part 06'!$D:$J, 5, 0)-VLOOKUP($B120, 'part 06'!$D:$J, 6, 0)</f>
        <v>#N/A</v>
      </c>
      <c r="U120" s="33" t="e">
        <f ca="1">IF(VLOOKUP($B120, 'part 07'!$D:$K, 8, 0) &lt;&gt; TODAY(),"должник","сдал")</f>
        <v>#N/A</v>
      </c>
      <c r="V120" s="33" t="e">
        <f>VLOOKUP($B120, 'part 07'!$D:$J, 4, 0)-VLOOKUP($B120, 'part 07'!$D:$J, 5, 0)-VLOOKUP($B120, 'part 07'!$D:$J, 6, 0)</f>
        <v>#N/A</v>
      </c>
      <c r="W120" s="33" t="e">
        <f ca="1">IF(VLOOKUP($B120, 'part 08'!$D:$K, 8, 0) &lt;&gt; TODAY(),"должник","сдал")</f>
        <v>#N/A</v>
      </c>
      <c r="X120" s="33" t="e">
        <f>VLOOKUP($B120, 'part 08'!$D:$J, 4, 0)-VLOOKUP($B120, 'part 08'!$D:$J, 5, 0)-VLOOKUP($B120, 'part 08'!$D:$J, 6, 0)</f>
        <v>#N/A</v>
      </c>
      <c r="Y120" s="33" t="e">
        <f ca="1">IF(VLOOKUP($B120, 'part 09'!$D:$K, 8, 0) &lt;&gt; TODAY(),"должник","сдал")</f>
        <v>#N/A</v>
      </c>
      <c r="Z120" s="33" t="e">
        <f>VLOOKUP($B120, 'part 09'!$D:$J, 4, 0)-VLOOKUP($B120, 'part 09'!$D:$J, 5, 0)-VLOOKUP($B120, 'part 09'!$D:$J, 6, 0)</f>
        <v>#N/A</v>
      </c>
      <c r="AA120" s="33" t="e">
        <f ca="1">IF(VLOOKUP($B120, 'part 10'!$D:$K, 8, 0) &lt;&gt; TODAY(),"должник","сдал")</f>
        <v>#N/A</v>
      </c>
      <c r="AB120" s="33" t="e">
        <f>VLOOKUP($B120, 'part 10'!$D:$J, 4, 0)-VLOOKUP($B120, 'part 10'!$D:$J, 5, 0)-VLOOKUP($B120, 'part 10'!$D:$J, 6, 0)</f>
        <v>#N/A</v>
      </c>
    </row>
    <row r="121" spans="1:28" ht="30">
      <c r="A121" s="15">
        <v>119</v>
      </c>
      <c r="B121" s="29" t="s">
        <v>156</v>
      </c>
      <c r="C121" s="34" t="s">
        <v>169</v>
      </c>
      <c r="D121" s="42" t="s">
        <v>169</v>
      </c>
      <c r="E121" s="34" t="s">
        <v>169</v>
      </c>
      <c r="F121" s="35" t="e">
        <f ca="1">IF(VLOOKUP($B121, 'part 02'!$D:$K, 8, 0) &lt;&gt; TODAY(),"должник","сдал")</f>
        <v>#N/A</v>
      </c>
      <c r="G121" s="40" t="e">
        <f ca="1">IF(VLOOKUP($B121, 'part 02'!$D:$K, 8, 0) &lt;&gt; TODAY(),VLOOKUP($B121, 'part 02'!$D:$K, 8, 0),"")</f>
        <v>#N/A</v>
      </c>
      <c r="H121" s="35" t="e">
        <f>VLOOKUP($B121, 'part 02'!$D:$J, 4, 0)-VLOOKUP($B121, 'part 02'!$D:$J, 5, 0)-VLOOKUP($B121, 'part 02'!$D:$J, 6, 0)</f>
        <v>#N/A</v>
      </c>
      <c r="I121" s="35" t="e">
        <f ca="1">IF(VLOOKUP($B121, 'part 03'!$D:$K, 8, 0) &lt;&gt; TODAY(),"должник","сдал")</f>
        <v>#N/A</v>
      </c>
      <c r="J121" s="40" t="e">
        <f ca="1">IF(VLOOKUP($B121, 'part 03'!$D:$K, 8, 0) &lt;&gt; TODAY(),VLOOKUP($B121, 'part 03'!$D:$K, 8, 0),"")</f>
        <v>#N/A</v>
      </c>
      <c r="K121" s="35" t="e">
        <f>VLOOKUP($B121, 'part 03'!$D:$J, 4, 0)-VLOOKUP($B121, 'part 03'!$D:$J, 5, 0)-VLOOKUP($B121, 'part 03'!$D:$J, 6, 0)</f>
        <v>#N/A</v>
      </c>
      <c r="L121" s="35" t="e">
        <f ca="1">IF(VLOOKUP($B121, 'part 04'!$D:$K, 8, 0) &lt;&gt; TODAY(),"должник","сдал")</f>
        <v>#N/A</v>
      </c>
      <c r="M121" s="40" t="e">
        <f ca="1">IF(VLOOKUP($B121, 'part 04'!$D:$K, 8, 0) &lt;&gt; TODAY(),VLOOKUP($B121, 'part 04'!$D:$K, 8, 0),"")</f>
        <v>#N/A</v>
      </c>
      <c r="N121" s="35" t="e">
        <f>VLOOKUP($B121, 'part 04'!$D:$J, 4, 0)-VLOOKUP($B121, 'part 04'!$D:$J, 5, 0)-VLOOKUP($B121, 'part 04'!$D:$J, 6, 0)</f>
        <v>#N/A</v>
      </c>
      <c r="O121" s="34" t="s">
        <v>169</v>
      </c>
      <c r="P121" s="42" t="s">
        <v>169</v>
      </c>
      <c r="Q121" s="34" t="s">
        <v>169</v>
      </c>
      <c r="R121" s="35" t="e">
        <f ca="1">IF(VLOOKUP($B121, 'part 06'!$D:$K, 8, 0) &lt;&gt; TODAY(),"должник","сдал")</f>
        <v>#N/A</v>
      </c>
      <c r="S121" s="40" t="e">
        <f ca="1">IF(VLOOKUP($B121, 'part 06'!$D:$K, 8, 0) &lt;&gt; TODAY(),VLOOKUP($B121, 'part 06'!$D:$K, 8, 0),"")</f>
        <v>#N/A</v>
      </c>
      <c r="T121" s="35" t="e">
        <f>VLOOKUP($B121, 'part 06'!$D:$J, 4, 0)-VLOOKUP($B121, 'part 06'!$D:$J, 5, 0)-VLOOKUP($B121, 'part 06'!$D:$J, 6, 0)</f>
        <v>#N/A</v>
      </c>
      <c r="U121" s="33" t="e">
        <f ca="1">IF(VLOOKUP($B121, 'part 07'!$D:$K, 8, 0) &lt;&gt; TODAY(),"должник","сдал")</f>
        <v>#N/A</v>
      </c>
      <c r="V121" s="33" t="e">
        <f>VLOOKUP($B121, 'part 07'!$D:$J, 4, 0)-VLOOKUP($B121, 'part 07'!$D:$J, 5, 0)-VLOOKUP($B121, 'part 07'!$D:$J, 6, 0)</f>
        <v>#N/A</v>
      </c>
      <c r="W121" s="33" t="e">
        <f ca="1">IF(VLOOKUP($B121, 'part 08'!$D:$K, 8, 0) &lt;&gt; TODAY(),"должник","сдал")</f>
        <v>#N/A</v>
      </c>
      <c r="X121" s="33" t="e">
        <f>VLOOKUP($B121, 'part 08'!$D:$J, 4, 0)-VLOOKUP($B121, 'part 08'!$D:$J, 5, 0)-VLOOKUP($B121, 'part 08'!$D:$J, 6, 0)</f>
        <v>#N/A</v>
      </c>
      <c r="Y121" s="33" t="e">
        <f ca="1">IF(VLOOKUP($B121, 'part 09'!$D:$K, 8, 0) &lt;&gt; TODAY(),"должник","сдал")</f>
        <v>#N/A</v>
      </c>
      <c r="Z121" s="33" t="e">
        <f>VLOOKUP($B121, 'part 09'!$D:$J, 4, 0)-VLOOKUP($B121, 'part 09'!$D:$J, 5, 0)-VLOOKUP($B121, 'part 09'!$D:$J, 6, 0)</f>
        <v>#N/A</v>
      </c>
      <c r="AA121" s="33" t="e">
        <f ca="1">IF(VLOOKUP($B121, 'part 10'!$D:$K, 8, 0) &lt;&gt; TODAY(),"должник","сдал")</f>
        <v>#N/A</v>
      </c>
      <c r="AB121" s="33" t="e">
        <f>VLOOKUP($B121, 'part 10'!$D:$J, 4, 0)-VLOOKUP($B121, 'part 10'!$D:$J, 5, 0)-VLOOKUP($B121, 'part 10'!$D:$J, 6, 0)</f>
        <v>#N/A</v>
      </c>
    </row>
    <row r="122" spans="1:28" ht="15">
      <c r="A122" s="15">
        <v>120</v>
      </c>
      <c r="B122" s="29" t="s">
        <v>157</v>
      </c>
      <c r="C122" s="34" t="s">
        <v>169</v>
      </c>
      <c r="D122" s="42" t="s">
        <v>169</v>
      </c>
      <c r="E122" s="34" t="s">
        <v>169</v>
      </c>
      <c r="F122" s="35" t="e">
        <f ca="1">IF(VLOOKUP($B122, 'part 02'!$D:$K, 8, 0) &lt;&gt; TODAY(),"должник","сдал")</f>
        <v>#N/A</v>
      </c>
      <c r="G122" s="40" t="e">
        <f ca="1">IF(VLOOKUP($B122, 'part 02'!$D:$K, 8, 0) &lt;&gt; TODAY(),VLOOKUP($B122, 'part 02'!$D:$K, 8, 0),"")</f>
        <v>#N/A</v>
      </c>
      <c r="H122" s="35" t="e">
        <f>VLOOKUP($B122, 'part 02'!$D:$J, 4, 0)-VLOOKUP($B122, 'part 02'!$D:$J, 5, 0)-VLOOKUP($B122, 'part 02'!$D:$J, 6, 0)</f>
        <v>#N/A</v>
      </c>
      <c r="I122" s="35" t="e">
        <f ca="1">IF(VLOOKUP($B122, 'part 03'!$D:$K, 8, 0) &lt;&gt; TODAY(),"должник","сдал")</f>
        <v>#N/A</v>
      </c>
      <c r="J122" s="40" t="e">
        <f ca="1">IF(VLOOKUP($B122, 'part 03'!$D:$K, 8, 0) &lt;&gt; TODAY(),VLOOKUP($B122, 'part 03'!$D:$K, 8, 0),"")</f>
        <v>#N/A</v>
      </c>
      <c r="K122" s="35" t="e">
        <f>VLOOKUP($B122, 'part 03'!$D:$J, 4, 0)-VLOOKUP($B122, 'part 03'!$D:$J, 5, 0)-VLOOKUP($B122, 'part 03'!$D:$J, 6, 0)</f>
        <v>#N/A</v>
      </c>
      <c r="L122" s="35" t="e">
        <f ca="1">IF(VLOOKUP($B122, 'part 04'!$D:$K, 8, 0) &lt;&gt; TODAY(),"должник","сдал")</f>
        <v>#N/A</v>
      </c>
      <c r="M122" s="40" t="e">
        <f ca="1">IF(VLOOKUP($B122, 'part 04'!$D:$K, 8, 0) &lt;&gt; TODAY(),VLOOKUP($B122, 'part 04'!$D:$K, 8, 0),"")</f>
        <v>#N/A</v>
      </c>
      <c r="N122" s="35" t="e">
        <f>VLOOKUP($B122, 'part 04'!$D:$J, 4, 0)-VLOOKUP($B122, 'part 04'!$D:$J, 5, 0)-VLOOKUP($B122, 'part 04'!$D:$J, 6, 0)</f>
        <v>#N/A</v>
      </c>
      <c r="O122" s="34" t="s">
        <v>169</v>
      </c>
      <c r="P122" s="42" t="s">
        <v>169</v>
      </c>
      <c r="Q122" s="34" t="s">
        <v>169</v>
      </c>
      <c r="R122" s="35" t="e">
        <f ca="1">IF(VLOOKUP($B122, 'part 06'!$D:$K, 8, 0) &lt;&gt; TODAY(),"должник","сдал")</f>
        <v>#N/A</v>
      </c>
      <c r="S122" s="40" t="e">
        <f ca="1">IF(VLOOKUP($B122, 'part 06'!$D:$K, 8, 0) &lt;&gt; TODAY(),VLOOKUP($B122, 'part 06'!$D:$K, 8, 0),"")</f>
        <v>#N/A</v>
      </c>
      <c r="T122" s="35" t="e">
        <f>VLOOKUP($B122, 'part 06'!$D:$J, 4, 0)-VLOOKUP($B122, 'part 06'!$D:$J, 5, 0)-VLOOKUP($B122, 'part 06'!$D:$J, 6, 0)</f>
        <v>#N/A</v>
      </c>
      <c r="U122" s="33" t="e">
        <f ca="1">IF(VLOOKUP($B122, 'part 07'!$D:$K, 8, 0) &lt;&gt; TODAY(),"должник","сдал")</f>
        <v>#N/A</v>
      </c>
      <c r="V122" s="33" t="e">
        <f>VLOOKUP($B122, 'part 07'!$D:$J, 4, 0)-VLOOKUP($B122, 'part 07'!$D:$J, 5, 0)-VLOOKUP($B122, 'part 07'!$D:$J, 6, 0)</f>
        <v>#N/A</v>
      </c>
      <c r="W122" s="33" t="e">
        <f ca="1">IF(VLOOKUP($B122, 'part 08'!$D:$K, 8, 0) &lt;&gt; TODAY(),"должник","сдал")</f>
        <v>#N/A</v>
      </c>
      <c r="X122" s="33" t="e">
        <f>VLOOKUP($B122, 'part 08'!$D:$J, 4, 0)-VLOOKUP($B122, 'part 08'!$D:$J, 5, 0)-VLOOKUP($B122, 'part 08'!$D:$J, 6, 0)</f>
        <v>#N/A</v>
      </c>
      <c r="Y122" s="33" t="e">
        <f ca="1">IF(VLOOKUP($B122, 'part 09'!$D:$K, 8, 0) &lt;&gt; TODAY(),"должник","сдал")</f>
        <v>#N/A</v>
      </c>
      <c r="Z122" s="33" t="e">
        <f>VLOOKUP($B122, 'part 09'!$D:$J, 4, 0)-VLOOKUP($B122, 'part 09'!$D:$J, 5, 0)-VLOOKUP($B122, 'part 09'!$D:$J, 6, 0)</f>
        <v>#N/A</v>
      </c>
      <c r="AA122" s="33" t="e">
        <f ca="1">IF(VLOOKUP($B122, 'part 10'!$D:$K, 8, 0) &lt;&gt; TODAY(),"должник","сдал")</f>
        <v>#N/A</v>
      </c>
      <c r="AB122" s="33" t="e">
        <f>VLOOKUP($B122, 'part 10'!$D:$J, 4, 0)-VLOOKUP($B122, 'part 10'!$D:$J, 5, 0)-VLOOKUP($B122, 'part 10'!$D:$J, 6, 0)</f>
        <v>#N/A</v>
      </c>
    </row>
    <row r="123" spans="1:28" ht="15">
      <c r="A123" s="15">
        <v>121</v>
      </c>
      <c r="B123" s="29" t="s">
        <v>158</v>
      </c>
      <c r="C123" s="34" t="s">
        <v>169</v>
      </c>
      <c r="D123" s="42" t="s">
        <v>169</v>
      </c>
      <c r="E123" s="34" t="s">
        <v>169</v>
      </c>
      <c r="F123" s="35" t="e">
        <f ca="1">IF(VLOOKUP($B123, 'part 02'!$D:$K, 8, 0) &lt;&gt; TODAY(),"должник","сдал")</f>
        <v>#N/A</v>
      </c>
      <c r="G123" s="40" t="e">
        <f ca="1">IF(VLOOKUP($B123, 'part 02'!$D:$K, 8, 0) &lt;&gt; TODAY(),VLOOKUP($B123, 'part 02'!$D:$K, 8, 0),"")</f>
        <v>#N/A</v>
      </c>
      <c r="H123" s="35" t="e">
        <f>VLOOKUP($B123, 'part 02'!$D:$J, 4, 0)-VLOOKUP($B123, 'part 02'!$D:$J, 5, 0)-VLOOKUP($B123, 'part 02'!$D:$J, 6, 0)</f>
        <v>#N/A</v>
      </c>
      <c r="I123" s="35" t="e">
        <f ca="1">IF(VLOOKUP($B123, 'part 03'!$D:$K, 8, 0) &lt;&gt; TODAY(),"должник","сдал")</f>
        <v>#N/A</v>
      </c>
      <c r="J123" s="40" t="e">
        <f ca="1">IF(VLOOKUP($B123, 'part 03'!$D:$K, 8, 0) &lt;&gt; TODAY(),VLOOKUP($B123, 'part 03'!$D:$K, 8, 0),"")</f>
        <v>#N/A</v>
      </c>
      <c r="K123" s="35" t="e">
        <f>VLOOKUP($B123, 'part 03'!$D:$J, 4, 0)-VLOOKUP($B123, 'part 03'!$D:$J, 5, 0)-VLOOKUP($B123, 'part 03'!$D:$J, 6, 0)</f>
        <v>#N/A</v>
      </c>
      <c r="L123" s="35" t="e">
        <f ca="1">IF(VLOOKUP($B123, 'part 04'!$D:$K, 8, 0) &lt;&gt; TODAY(),"должник","сдал")</f>
        <v>#N/A</v>
      </c>
      <c r="M123" s="40" t="e">
        <f ca="1">IF(VLOOKUP($B123, 'part 04'!$D:$K, 8, 0) &lt;&gt; TODAY(),VLOOKUP($B123, 'part 04'!$D:$K, 8, 0),"")</f>
        <v>#N/A</v>
      </c>
      <c r="N123" s="35" t="e">
        <f>VLOOKUP($B123, 'part 04'!$D:$J, 4, 0)-VLOOKUP($B123, 'part 04'!$D:$J, 5, 0)-VLOOKUP($B123, 'part 04'!$D:$J, 6, 0)</f>
        <v>#N/A</v>
      </c>
      <c r="O123" s="35" t="e">
        <f ca="1">IF(VLOOKUP($B123, 'part 05'!$D:$K, 8, 0) &lt;&gt; TODAY(),"должник","сдал")</f>
        <v>#N/A</v>
      </c>
      <c r="P123" s="40" t="e">
        <f ca="1">IF(VLOOKUP($B123, 'part 05'!$D:$K, 8, 0) &lt;&gt; TODAY(),VLOOKUP($B123, 'part 05'!$D:$K, 8, 0),"")</f>
        <v>#N/A</v>
      </c>
      <c r="Q123" s="35" t="e">
        <f>VLOOKUP($B123, 'part 05'!$D:$J, 4, 0)-VLOOKUP($B123, 'part 05'!$D:$J, 5, 0)-VLOOKUP($B123, 'part 05'!$D:$J, 6, 0)</f>
        <v>#N/A</v>
      </c>
      <c r="R123" s="34" t="s">
        <v>169</v>
      </c>
      <c r="S123" s="42" t="s">
        <v>169</v>
      </c>
      <c r="T123" s="34" t="s">
        <v>169</v>
      </c>
      <c r="U123" s="33" t="e">
        <f ca="1">IF(VLOOKUP($B123, 'part 07'!$D:$K, 8, 0) &lt;&gt; TODAY(),"должник","сдал")</f>
        <v>#N/A</v>
      </c>
      <c r="V123" s="33" t="e">
        <f>VLOOKUP($B123, 'part 07'!$D:$J, 4, 0)-VLOOKUP($B123, 'part 07'!$D:$J, 5, 0)-VLOOKUP($B123, 'part 07'!$D:$J, 6, 0)</f>
        <v>#N/A</v>
      </c>
      <c r="W123" s="33" t="e">
        <f ca="1">IF(VLOOKUP($B123, 'part 08'!$D:$K, 8, 0) &lt;&gt; TODAY(),"должник","сдал")</f>
        <v>#N/A</v>
      </c>
      <c r="X123" s="33" t="e">
        <f>VLOOKUP($B123, 'part 08'!$D:$J, 4, 0)-VLOOKUP($B123, 'part 08'!$D:$J, 5, 0)-VLOOKUP($B123, 'part 08'!$D:$J, 6, 0)</f>
        <v>#N/A</v>
      </c>
      <c r="Y123" s="33" t="e">
        <f ca="1">IF(VLOOKUP($B123, 'part 09'!$D:$K, 8, 0) &lt;&gt; TODAY(),"должник","сдал")</f>
        <v>#N/A</v>
      </c>
      <c r="Z123" s="33" t="e">
        <f>VLOOKUP($B123, 'part 09'!$D:$J, 4, 0)-VLOOKUP($B123, 'part 09'!$D:$J, 5, 0)-VLOOKUP($B123, 'part 09'!$D:$J, 6, 0)</f>
        <v>#N/A</v>
      </c>
      <c r="AA123" s="33" t="e">
        <f ca="1">IF(VLOOKUP($B123, 'part 10'!$D:$K, 8, 0) &lt;&gt; TODAY(),"должник","сдал")</f>
        <v>#N/A</v>
      </c>
      <c r="AB123" s="33" t="e">
        <f>VLOOKUP($B123, 'part 10'!$D:$J, 4, 0)-VLOOKUP($B123, 'part 10'!$D:$J, 5, 0)-VLOOKUP($B123, 'part 10'!$D:$J, 6, 0)</f>
        <v>#N/A</v>
      </c>
    </row>
    <row r="124" spans="1:28" ht="15">
      <c r="A124" s="15">
        <v>122</v>
      </c>
      <c r="B124" s="29" t="s">
        <v>159</v>
      </c>
      <c r="C124" s="34" t="s">
        <v>169</v>
      </c>
      <c r="D124" s="42" t="s">
        <v>169</v>
      </c>
      <c r="E124" s="34" t="s">
        <v>169</v>
      </c>
      <c r="F124" s="35" t="e">
        <f ca="1">IF(VLOOKUP($B124, 'part 02'!$D:$K, 8, 0) &lt;&gt; TODAY(),"должник","сдал")</f>
        <v>#N/A</v>
      </c>
      <c r="G124" s="40" t="e">
        <f ca="1">IF(VLOOKUP($B124, 'part 02'!$D:$K, 8, 0) &lt;&gt; TODAY(),VLOOKUP($B124, 'part 02'!$D:$K, 8, 0),"")</f>
        <v>#N/A</v>
      </c>
      <c r="H124" s="35" t="e">
        <f>VLOOKUP($B124, 'part 02'!$D:$J, 4, 0)-VLOOKUP($B124, 'part 02'!$D:$J, 5, 0)-VLOOKUP($B124, 'part 02'!$D:$J, 6, 0)</f>
        <v>#N/A</v>
      </c>
      <c r="I124" s="34" t="s">
        <v>169</v>
      </c>
      <c r="J124" s="42" t="s">
        <v>169</v>
      </c>
      <c r="K124" s="34" t="s">
        <v>169</v>
      </c>
      <c r="L124" s="34" t="s">
        <v>169</v>
      </c>
      <c r="M124" s="42" t="s">
        <v>169</v>
      </c>
      <c r="N124" s="34" t="s">
        <v>169</v>
      </c>
      <c r="O124" s="34" t="s">
        <v>169</v>
      </c>
      <c r="P124" s="42" t="s">
        <v>169</v>
      </c>
      <c r="Q124" s="34" t="s">
        <v>169</v>
      </c>
      <c r="R124" s="35" t="e">
        <f ca="1">IF(VLOOKUP($B124, 'part 06'!$D:$K, 8, 0) &lt;&gt; TODAY(),"должник","сдал")</f>
        <v>#N/A</v>
      </c>
      <c r="S124" s="40" t="e">
        <f ca="1">IF(VLOOKUP($B124, 'part 06'!$D:$K, 8, 0) &lt;&gt; TODAY(),VLOOKUP($B124, 'part 06'!$D:$K, 8, 0),"")</f>
        <v>#N/A</v>
      </c>
      <c r="T124" s="35" t="e">
        <f>VLOOKUP($B124, 'part 06'!$D:$J, 4, 0)-VLOOKUP($B124, 'part 06'!$D:$J, 5, 0)-VLOOKUP($B124, 'part 06'!$D:$J, 6, 0)</f>
        <v>#N/A</v>
      </c>
      <c r="U124" s="34" t="s">
        <v>169</v>
      </c>
      <c r="V124" s="34" t="s">
        <v>169</v>
      </c>
      <c r="W124" s="34" t="s">
        <v>169</v>
      </c>
      <c r="X124" s="34" t="s">
        <v>169</v>
      </c>
      <c r="Y124" s="34" t="s">
        <v>169</v>
      </c>
      <c r="Z124" s="34" t="s">
        <v>169</v>
      </c>
      <c r="AA124" s="34" t="s">
        <v>169</v>
      </c>
      <c r="AB124" s="34" t="s">
        <v>169</v>
      </c>
    </row>
    <row r="125" spans="1:28" ht="15">
      <c r="A125" s="15">
        <v>123</v>
      </c>
      <c r="B125" s="29" t="s">
        <v>160</v>
      </c>
      <c r="C125" s="34" t="s">
        <v>169</v>
      </c>
      <c r="D125" s="42" t="s">
        <v>169</v>
      </c>
      <c r="E125" s="34" t="s">
        <v>169</v>
      </c>
      <c r="F125" s="35" t="e">
        <f ca="1">IF(VLOOKUP($B125, 'part 02'!$D:$K, 8, 0) &lt;&gt; TODAY(),"должник","сдал")</f>
        <v>#N/A</v>
      </c>
      <c r="G125" s="40" t="e">
        <f ca="1">IF(VLOOKUP($B125, 'part 02'!$D:$K, 8, 0) &lt;&gt; TODAY(),VLOOKUP($B125, 'part 02'!$D:$K, 8, 0),"")</f>
        <v>#N/A</v>
      </c>
      <c r="H125" s="35" t="e">
        <f>VLOOKUP($B125, 'part 02'!$D:$J, 4, 0)-VLOOKUP($B125, 'part 02'!$D:$J, 5, 0)-VLOOKUP($B125, 'part 02'!$D:$J, 6, 0)</f>
        <v>#N/A</v>
      </c>
      <c r="I125" s="35" t="e">
        <f ca="1">IF(VLOOKUP($B125, 'part 03'!$D:$K, 8, 0) &lt;&gt; TODAY(),"должник","сдал")</f>
        <v>#N/A</v>
      </c>
      <c r="J125" s="40" t="e">
        <f ca="1">IF(VLOOKUP($B125, 'part 03'!$D:$K, 8, 0) &lt;&gt; TODAY(),VLOOKUP($B125, 'part 03'!$D:$K, 8, 0),"")</f>
        <v>#N/A</v>
      </c>
      <c r="K125" s="35" t="e">
        <f>VLOOKUP($B125, 'part 03'!$D:$J, 4, 0)-VLOOKUP($B125, 'part 03'!$D:$J, 5, 0)-VLOOKUP($B125, 'part 03'!$D:$J, 6, 0)</f>
        <v>#N/A</v>
      </c>
      <c r="L125" s="35" t="e">
        <f ca="1">IF(VLOOKUP($B125, 'part 04'!$D:$K, 8, 0) &lt;&gt; TODAY(),"должник","сдал")</f>
        <v>#N/A</v>
      </c>
      <c r="M125" s="40" t="e">
        <f ca="1">IF(VLOOKUP($B125, 'part 04'!$D:$K, 8, 0) &lt;&gt; TODAY(),VLOOKUP($B125, 'part 04'!$D:$K, 8, 0),"")</f>
        <v>#N/A</v>
      </c>
      <c r="N125" s="35" t="e">
        <f>VLOOKUP($B125, 'part 04'!$D:$J, 4, 0)-VLOOKUP($B125, 'part 04'!$D:$J, 5, 0)-VLOOKUP($B125, 'part 04'!$D:$J, 6, 0)</f>
        <v>#N/A</v>
      </c>
      <c r="O125" s="35" t="e">
        <f ca="1">IF(VLOOKUP($B125, 'part 05'!$D:$K, 8, 0) &lt;&gt; TODAY(),"должник","сдал")</f>
        <v>#N/A</v>
      </c>
      <c r="P125" s="40" t="e">
        <f ca="1">IF(VLOOKUP($B125, 'part 05'!$D:$K, 8, 0) &lt;&gt; TODAY(),VLOOKUP($B125, 'part 05'!$D:$K, 8, 0),"")</f>
        <v>#N/A</v>
      </c>
      <c r="Q125" s="35" t="e">
        <f>VLOOKUP($B125, 'part 05'!$D:$J, 4, 0)-VLOOKUP($B125, 'part 05'!$D:$J, 5, 0)-VLOOKUP($B125, 'part 05'!$D:$J, 6, 0)</f>
        <v>#N/A</v>
      </c>
      <c r="R125" s="34" t="s">
        <v>169</v>
      </c>
      <c r="S125" s="42" t="s">
        <v>169</v>
      </c>
      <c r="T125" s="34" t="s">
        <v>169</v>
      </c>
      <c r="U125" s="33" t="e">
        <f ca="1">IF(VLOOKUP($B125, 'part 07'!$D:$K, 8, 0) &lt;&gt; TODAY(),"должник","сдал")</f>
        <v>#N/A</v>
      </c>
      <c r="V125" s="33" t="e">
        <f>VLOOKUP($B125, 'part 07'!$D:$J, 4, 0)-VLOOKUP($B125, 'part 07'!$D:$J, 5, 0)-VLOOKUP($B125, 'part 07'!$D:$J, 6, 0)</f>
        <v>#N/A</v>
      </c>
      <c r="W125" s="33" t="e">
        <f ca="1">IF(VLOOKUP($B125, 'part 08'!$D:$K, 8, 0) &lt;&gt; TODAY(),"должник","сдал")</f>
        <v>#N/A</v>
      </c>
      <c r="X125" s="33" t="e">
        <f>VLOOKUP($B125, 'part 08'!$D:$J, 4, 0)-VLOOKUP($B125, 'part 08'!$D:$J, 5, 0)-VLOOKUP($B125, 'part 08'!$D:$J, 6, 0)</f>
        <v>#N/A</v>
      </c>
      <c r="Y125" s="33" t="e">
        <f ca="1">IF(VLOOKUP($B125, 'part 09'!$D:$K, 8, 0) &lt;&gt; TODAY(),"должник","сдал")</f>
        <v>#N/A</v>
      </c>
      <c r="Z125" s="33" t="e">
        <f>VLOOKUP($B125, 'part 09'!$D:$J, 4, 0)-VLOOKUP($B125, 'part 09'!$D:$J, 5, 0)-VLOOKUP($B125, 'part 09'!$D:$J, 6, 0)</f>
        <v>#N/A</v>
      </c>
      <c r="AA125" s="33" t="e">
        <f ca="1">IF(VLOOKUP($B125, 'part 10'!$D:$K, 8, 0) &lt;&gt; TODAY(),"должник","сдал")</f>
        <v>#N/A</v>
      </c>
      <c r="AB125" s="33" t="e">
        <f>VLOOKUP($B125, 'part 10'!$D:$J, 4, 0)-VLOOKUP($B125, 'part 10'!$D:$J, 5, 0)-VLOOKUP($B125, 'part 10'!$D:$J, 6, 0)</f>
        <v>#N/A</v>
      </c>
    </row>
    <row r="126" spans="1:28" ht="15">
      <c r="A126" s="15">
        <v>124</v>
      </c>
      <c r="B126" s="29" t="s">
        <v>161</v>
      </c>
      <c r="C126" s="34" t="s">
        <v>169</v>
      </c>
      <c r="D126" s="42" t="s">
        <v>169</v>
      </c>
      <c r="E126" s="34" t="s">
        <v>169</v>
      </c>
      <c r="F126" s="35" t="e">
        <f ca="1">IF(VLOOKUP($B126, 'part 02'!$D:$K, 8, 0) &lt;&gt; TODAY(),"должник","сдал")</f>
        <v>#N/A</v>
      </c>
      <c r="G126" s="40" t="e">
        <f ca="1">IF(VLOOKUP($B126, 'part 02'!$D:$K, 8, 0) &lt;&gt; TODAY(),VLOOKUP($B126, 'part 02'!$D:$K, 8, 0),"")</f>
        <v>#N/A</v>
      </c>
      <c r="H126" s="35" t="e">
        <f>VLOOKUP($B126, 'part 02'!$D:$J, 4, 0)-VLOOKUP($B126, 'part 02'!$D:$J, 5, 0)-VLOOKUP($B126, 'part 02'!$D:$J, 6, 0)</f>
        <v>#N/A</v>
      </c>
      <c r="I126" s="35" t="e">
        <f ca="1">IF(VLOOKUP($B126, 'part 03'!$D:$K, 8, 0) &lt;&gt; TODAY(),"должник","сдал")</f>
        <v>#N/A</v>
      </c>
      <c r="J126" s="40" t="e">
        <f ca="1">IF(VLOOKUP($B126, 'part 03'!$D:$K, 8, 0) &lt;&gt; TODAY(),VLOOKUP($B126, 'part 03'!$D:$K, 8, 0),"")</f>
        <v>#N/A</v>
      </c>
      <c r="K126" s="35" t="e">
        <f>VLOOKUP($B126, 'part 03'!$D:$J, 4, 0)-VLOOKUP($B126, 'part 03'!$D:$J, 5, 0)-VLOOKUP($B126, 'part 03'!$D:$J, 6, 0)</f>
        <v>#N/A</v>
      </c>
      <c r="L126" s="35" t="e">
        <f ca="1">IF(VLOOKUP($B126, 'part 04'!$D:$K, 8, 0) &lt;&gt; TODAY(),"должник","сдал")</f>
        <v>#N/A</v>
      </c>
      <c r="M126" s="40" t="e">
        <f ca="1">IF(VLOOKUP($B126, 'part 04'!$D:$K, 8, 0) &lt;&gt; TODAY(),VLOOKUP($B126, 'part 04'!$D:$K, 8, 0),"")</f>
        <v>#N/A</v>
      </c>
      <c r="N126" s="35" t="e">
        <f>VLOOKUP($B126, 'part 04'!$D:$J, 4, 0)-VLOOKUP($B126, 'part 04'!$D:$J, 5, 0)-VLOOKUP($B126, 'part 04'!$D:$J, 6, 0)</f>
        <v>#N/A</v>
      </c>
      <c r="O126" s="34" t="s">
        <v>169</v>
      </c>
      <c r="P126" s="42" t="s">
        <v>169</v>
      </c>
      <c r="Q126" s="34" t="s">
        <v>169</v>
      </c>
      <c r="R126" s="35" t="e">
        <f ca="1">IF(VLOOKUP($B126, 'part 06'!$D:$K, 8, 0) &lt;&gt; TODAY(),"должник","сдал")</f>
        <v>#N/A</v>
      </c>
      <c r="S126" s="40" t="e">
        <f ca="1">IF(VLOOKUP($B126, 'part 06'!$D:$K, 8, 0) &lt;&gt; TODAY(),VLOOKUP($B126, 'part 06'!$D:$K, 8, 0),"")</f>
        <v>#N/A</v>
      </c>
      <c r="T126" s="35" t="e">
        <f>VLOOKUP($B126, 'part 06'!$D:$J, 4, 0)-VLOOKUP($B126, 'part 06'!$D:$J, 5, 0)-VLOOKUP($B126, 'part 06'!$D:$J, 6, 0)</f>
        <v>#N/A</v>
      </c>
      <c r="U126" s="33" t="e">
        <f ca="1">IF(VLOOKUP($B126, 'part 07'!$D:$K, 8, 0) &lt;&gt; TODAY(),"должник","сдал")</f>
        <v>#N/A</v>
      </c>
      <c r="V126" s="33" t="e">
        <f>VLOOKUP($B126, 'part 07'!$D:$J, 4, 0)-VLOOKUP($B126, 'part 07'!$D:$J, 5, 0)-VLOOKUP($B126, 'part 07'!$D:$J, 6, 0)</f>
        <v>#N/A</v>
      </c>
      <c r="W126" s="33" t="e">
        <f ca="1">IF(VLOOKUP($B126, 'part 08'!$D:$K, 8, 0) &lt;&gt; TODAY(),"должник","сдал")</f>
        <v>#N/A</v>
      </c>
      <c r="X126" s="33" t="e">
        <f>VLOOKUP($B126, 'part 08'!$D:$J, 4, 0)-VLOOKUP($B126, 'part 08'!$D:$J, 5, 0)-VLOOKUP($B126, 'part 08'!$D:$J, 6, 0)</f>
        <v>#N/A</v>
      </c>
      <c r="Y126" s="33" t="e">
        <f ca="1">IF(VLOOKUP($B126, 'part 09'!$D:$K, 8, 0) &lt;&gt; TODAY(),"должник","сдал")</f>
        <v>#N/A</v>
      </c>
      <c r="Z126" s="33" t="e">
        <f>VLOOKUP($B126, 'part 09'!$D:$J, 4, 0)-VLOOKUP($B126, 'part 09'!$D:$J, 5, 0)-VLOOKUP($B126, 'part 09'!$D:$J, 6, 0)</f>
        <v>#N/A</v>
      </c>
      <c r="AA126" s="33" t="e">
        <f ca="1">IF(VLOOKUP($B126, 'part 10'!$D:$K, 8, 0) &lt;&gt; TODAY(),"должник","сдал")</f>
        <v>#N/A</v>
      </c>
      <c r="AB126" s="33" t="e">
        <f>VLOOKUP($B126, 'part 10'!$D:$J, 4, 0)-VLOOKUP($B126, 'part 10'!$D:$J, 5, 0)-VLOOKUP($B126, 'part 10'!$D:$J, 6, 0)</f>
        <v>#N/A</v>
      </c>
    </row>
    <row r="127" spans="1:28" ht="15">
      <c r="A127" s="15">
        <v>125</v>
      </c>
      <c r="B127" s="29" t="s">
        <v>162</v>
      </c>
      <c r="C127" s="34" t="s">
        <v>169</v>
      </c>
      <c r="D127" s="42" t="s">
        <v>169</v>
      </c>
      <c r="E127" s="34" t="s">
        <v>169</v>
      </c>
      <c r="F127" s="35" t="e">
        <f ca="1">IF(VLOOKUP($B127, 'part 02'!$D:$K, 8, 0) &lt;&gt; TODAY(),"должник","сдал")</f>
        <v>#N/A</v>
      </c>
      <c r="G127" s="40" t="e">
        <f ca="1">IF(VLOOKUP($B127, 'part 02'!$D:$K, 8, 0) &lt;&gt; TODAY(),VLOOKUP($B127, 'part 02'!$D:$K, 8, 0),"")</f>
        <v>#N/A</v>
      </c>
      <c r="H127" s="35" t="e">
        <f>VLOOKUP($B127, 'part 02'!$D:$J, 4, 0)-VLOOKUP($B127, 'part 02'!$D:$J, 5, 0)-VLOOKUP($B127, 'part 02'!$D:$J, 6, 0)</f>
        <v>#N/A</v>
      </c>
      <c r="I127" s="35" t="e">
        <f ca="1">IF(VLOOKUP($B127, 'part 03'!$D:$K, 8, 0) &lt;&gt; TODAY(),"должник","сдал")</f>
        <v>#N/A</v>
      </c>
      <c r="J127" s="40" t="e">
        <f ca="1">IF(VLOOKUP($B127, 'part 03'!$D:$K, 8, 0) &lt;&gt; TODAY(),VLOOKUP($B127, 'part 03'!$D:$K, 8, 0),"")</f>
        <v>#N/A</v>
      </c>
      <c r="K127" s="35" t="e">
        <f>VLOOKUP($B127, 'part 03'!$D:$J, 4, 0)-VLOOKUP($B127, 'part 03'!$D:$J, 5, 0)-VLOOKUP($B127, 'part 03'!$D:$J, 6, 0)</f>
        <v>#N/A</v>
      </c>
      <c r="L127" s="35" t="e">
        <f ca="1">IF(VLOOKUP($B127, 'part 04'!$D:$K, 8, 0) &lt;&gt; TODAY(),"должник","сдал")</f>
        <v>#N/A</v>
      </c>
      <c r="M127" s="40" t="e">
        <f ca="1">IF(VLOOKUP($B127, 'part 04'!$D:$K, 8, 0) &lt;&gt; TODAY(),VLOOKUP($B127, 'part 04'!$D:$K, 8, 0),"")</f>
        <v>#N/A</v>
      </c>
      <c r="N127" s="35" t="e">
        <f>VLOOKUP($B127, 'part 04'!$D:$J, 4, 0)-VLOOKUP($B127, 'part 04'!$D:$J, 5, 0)-VLOOKUP($B127, 'part 04'!$D:$J, 6, 0)</f>
        <v>#N/A</v>
      </c>
      <c r="O127" s="35" t="e">
        <f ca="1">IF(VLOOKUP($B127, 'part 05'!$D:$K, 8, 0) &lt;&gt; TODAY(),"должник","сдал")</f>
        <v>#N/A</v>
      </c>
      <c r="P127" s="40" t="e">
        <f ca="1">IF(VLOOKUP($B127, 'part 05'!$D:$K, 8, 0) &lt;&gt; TODAY(),VLOOKUP($B127, 'part 05'!$D:$K, 8, 0),"")</f>
        <v>#N/A</v>
      </c>
      <c r="Q127" s="35" t="e">
        <f>VLOOKUP($B127, 'part 05'!$D:$J, 4, 0)-VLOOKUP($B127, 'part 05'!$D:$J, 5, 0)-VLOOKUP($B127, 'part 05'!$D:$J, 6, 0)</f>
        <v>#N/A</v>
      </c>
      <c r="R127" s="35" t="e">
        <f ca="1">IF(VLOOKUP($B127, 'part 06'!$D:$K, 8, 0) &lt;&gt; TODAY(),"должник","сдал")</f>
        <v>#N/A</v>
      </c>
      <c r="S127" s="40" t="e">
        <f ca="1">IF(VLOOKUP($B127, 'part 06'!$D:$K, 8, 0) &lt;&gt; TODAY(),VLOOKUP($B127, 'part 06'!$D:$K, 8, 0),"")</f>
        <v>#N/A</v>
      </c>
      <c r="T127" s="35" t="e">
        <f>VLOOKUP($B127, 'part 06'!$D:$J, 4, 0)-VLOOKUP($B127, 'part 06'!$D:$J, 5, 0)-VLOOKUP($B127, 'part 06'!$D:$J, 6, 0)</f>
        <v>#N/A</v>
      </c>
      <c r="U127" s="33" t="e">
        <f ca="1">IF(VLOOKUP($B127, 'part 07'!$D:$K, 8, 0) &lt;&gt; TODAY(),"должник","сдал")</f>
        <v>#N/A</v>
      </c>
      <c r="V127" s="33" t="e">
        <f>VLOOKUP($B127, 'part 07'!$D:$J, 4, 0)-VLOOKUP($B127, 'part 07'!$D:$J, 5, 0)-VLOOKUP($B127, 'part 07'!$D:$J, 6, 0)</f>
        <v>#N/A</v>
      </c>
      <c r="W127" s="33" t="e">
        <f ca="1">IF(VLOOKUP($B127, 'part 08'!$D:$K, 8, 0) &lt;&gt; TODAY(),"должник","сдал")</f>
        <v>#N/A</v>
      </c>
      <c r="X127" s="33" t="e">
        <f>VLOOKUP($B127, 'part 08'!$D:$J, 4, 0)-VLOOKUP($B127, 'part 08'!$D:$J, 5, 0)-VLOOKUP($B127, 'part 08'!$D:$J, 6, 0)</f>
        <v>#N/A</v>
      </c>
      <c r="Y127" s="33" t="e">
        <f ca="1">IF(VLOOKUP($B127, 'part 09'!$D:$K, 8, 0) &lt;&gt; TODAY(),"должник","сдал")</f>
        <v>#N/A</v>
      </c>
      <c r="Z127" s="33" t="e">
        <f>VLOOKUP($B127, 'part 09'!$D:$J, 4, 0)-VLOOKUP($B127, 'part 09'!$D:$J, 5, 0)-VLOOKUP($B127, 'part 09'!$D:$J, 6, 0)</f>
        <v>#N/A</v>
      </c>
      <c r="AA127" s="33" t="e">
        <f ca="1">IF(VLOOKUP($B127, 'part 10'!$D:$K, 8, 0) &lt;&gt; TODAY(),"должник","сдал")</f>
        <v>#N/A</v>
      </c>
      <c r="AB127" s="33" t="e">
        <f>VLOOKUP($B127, 'part 10'!$D:$J, 4, 0)-VLOOKUP($B127, 'part 10'!$D:$J, 5, 0)-VLOOKUP($B127, 'part 10'!$D:$J, 6, 0)</f>
        <v>#N/A</v>
      </c>
    </row>
    <row r="128" spans="1:28" ht="30">
      <c r="A128" s="15">
        <v>126</v>
      </c>
      <c r="B128" s="29" t="s">
        <v>163</v>
      </c>
      <c r="C128" s="34" t="s">
        <v>169</v>
      </c>
      <c r="D128" s="42" t="s">
        <v>169</v>
      </c>
      <c r="E128" s="34" t="s">
        <v>169</v>
      </c>
      <c r="F128" s="35" t="e">
        <f ca="1">IF(VLOOKUP($B128, 'part 02'!$D:$K, 8, 0) &lt;&gt; TODAY(),"должник","сдал")</f>
        <v>#N/A</v>
      </c>
      <c r="G128" s="40" t="e">
        <f ca="1">IF(VLOOKUP($B128, 'part 02'!$D:$K, 8, 0) &lt;&gt; TODAY(),VLOOKUP($B128, 'part 02'!$D:$K, 8, 0),"")</f>
        <v>#N/A</v>
      </c>
      <c r="H128" s="35" t="e">
        <f>VLOOKUP($B128, 'part 02'!$D:$J, 4, 0)-VLOOKUP($B128, 'part 02'!$D:$J, 5, 0)-VLOOKUP($B128, 'part 02'!$D:$J, 6, 0)</f>
        <v>#N/A</v>
      </c>
      <c r="I128" s="35" t="e">
        <f ca="1">IF(VLOOKUP($B128, 'part 03'!$D:$K, 8, 0) &lt;&gt; TODAY(),"должник","сдал")</f>
        <v>#N/A</v>
      </c>
      <c r="J128" s="40" t="e">
        <f ca="1">IF(VLOOKUP($B128, 'part 03'!$D:$K, 8, 0) &lt;&gt; TODAY(),VLOOKUP($B128, 'part 03'!$D:$K, 8, 0),"")</f>
        <v>#N/A</v>
      </c>
      <c r="K128" s="35" t="e">
        <f>VLOOKUP($B128, 'part 03'!$D:$J, 4, 0)-VLOOKUP($B128, 'part 03'!$D:$J, 5, 0)-VLOOKUP($B128, 'part 03'!$D:$J, 6, 0)</f>
        <v>#N/A</v>
      </c>
      <c r="L128" s="35" t="e">
        <f ca="1">IF(VLOOKUP($B128, 'part 04'!$D:$K, 8, 0) &lt;&gt; TODAY(),"должник","сдал")</f>
        <v>#N/A</v>
      </c>
      <c r="M128" s="40" t="e">
        <f ca="1">IF(VLOOKUP($B128, 'part 04'!$D:$K, 8, 0) &lt;&gt; TODAY(),VLOOKUP($B128, 'part 04'!$D:$K, 8, 0),"")</f>
        <v>#N/A</v>
      </c>
      <c r="N128" s="35" t="e">
        <f>VLOOKUP($B128, 'part 04'!$D:$J, 4, 0)-VLOOKUP($B128, 'part 04'!$D:$J, 5, 0)-VLOOKUP($B128, 'part 04'!$D:$J, 6, 0)</f>
        <v>#N/A</v>
      </c>
      <c r="O128" s="35" t="e">
        <f ca="1">IF(VLOOKUP($B128, 'part 05'!$D:$K, 8, 0) &lt;&gt; TODAY(),"должник","сдал")</f>
        <v>#N/A</v>
      </c>
      <c r="P128" s="40" t="e">
        <f ca="1">IF(VLOOKUP($B128, 'part 05'!$D:$K, 8, 0) &lt;&gt; TODAY(),VLOOKUP($B128, 'part 05'!$D:$K, 8, 0),"")</f>
        <v>#N/A</v>
      </c>
      <c r="Q128" s="35" t="e">
        <f>VLOOKUP($B128, 'part 05'!$D:$J, 4, 0)-VLOOKUP($B128, 'part 05'!$D:$J, 5, 0)-VLOOKUP($B128, 'part 05'!$D:$J, 6, 0)</f>
        <v>#N/A</v>
      </c>
      <c r="R128" s="35" t="e">
        <f ca="1">IF(VLOOKUP($B128, 'part 06'!$D:$K, 8, 0) &lt;&gt; TODAY(),"должник","сдал")</f>
        <v>#N/A</v>
      </c>
      <c r="S128" s="40" t="e">
        <f ca="1">IF(VLOOKUP($B128, 'part 06'!$D:$K, 8, 0) &lt;&gt; TODAY(),VLOOKUP($B128, 'part 06'!$D:$K, 8, 0),"")</f>
        <v>#N/A</v>
      </c>
      <c r="T128" s="35" t="e">
        <f>VLOOKUP($B128, 'part 06'!$D:$J, 4, 0)-VLOOKUP($B128, 'part 06'!$D:$J, 5, 0)-VLOOKUP($B128, 'part 06'!$D:$J, 6, 0)</f>
        <v>#N/A</v>
      </c>
      <c r="U128" s="33" t="e">
        <f ca="1">IF(VLOOKUP($B128, 'part 07'!$D:$K, 8, 0) &lt;&gt; TODAY(),"должник","сдал")</f>
        <v>#N/A</v>
      </c>
      <c r="V128" s="33" t="e">
        <f>VLOOKUP($B128, 'part 07'!$D:$J, 4, 0)-VLOOKUP($B128, 'part 07'!$D:$J, 5, 0)-VLOOKUP($B128, 'part 07'!$D:$J, 6, 0)</f>
        <v>#N/A</v>
      </c>
      <c r="W128" s="33" t="e">
        <f ca="1">IF(VLOOKUP($B128, 'part 08'!$D:$K, 8, 0) &lt;&gt; TODAY(),"должник","сдал")</f>
        <v>#N/A</v>
      </c>
      <c r="X128" s="33" t="e">
        <f>VLOOKUP($B128, 'part 08'!$D:$J, 4, 0)-VLOOKUP($B128, 'part 08'!$D:$J, 5, 0)-VLOOKUP($B128, 'part 08'!$D:$J, 6, 0)</f>
        <v>#N/A</v>
      </c>
      <c r="Y128" s="33" t="e">
        <f ca="1">IF(VLOOKUP($B128, 'part 09'!$D:$K, 8, 0) &lt;&gt; TODAY(),"должник","сдал")</f>
        <v>#N/A</v>
      </c>
      <c r="Z128" s="33" t="e">
        <f>VLOOKUP($B128, 'part 09'!$D:$J, 4, 0)-VLOOKUP($B128, 'part 09'!$D:$J, 5, 0)-VLOOKUP($B128, 'part 09'!$D:$J, 6, 0)</f>
        <v>#N/A</v>
      </c>
      <c r="AA128" s="33" t="e">
        <f ca="1">IF(VLOOKUP($B128, 'part 10'!$D:$K, 8, 0) &lt;&gt; TODAY(),"должник","сдал")</f>
        <v>#N/A</v>
      </c>
      <c r="AB128" s="33" t="e">
        <f>VLOOKUP($B128, 'part 10'!$D:$J, 4, 0)-VLOOKUP($B128, 'part 10'!$D:$J, 5, 0)-VLOOKUP($B128, 'part 10'!$D:$J, 6, 0)</f>
        <v>#N/A</v>
      </c>
    </row>
    <row r="129" spans="1:28" ht="15">
      <c r="A129" s="15">
        <v>127</v>
      </c>
      <c r="B129" s="29" t="s">
        <v>164</v>
      </c>
      <c r="C129" s="34" t="s">
        <v>169</v>
      </c>
      <c r="D129" s="42" t="s">
        <v>169</v>
      </c>
      <c r="E129" s="34" t="s">
        <v>169</v>
      </c>
      <c r="F129" s="35" t="e">
        <f ca="1">IF(VLOOKUP($B129, 'part 02'!$D:$K, 8, 0) &lt;&gt; TODAY(),"должник","сдал")</f>
        <v>#N/A</v>
      </c>
      <c r="G129" s="40" t="e">
        <f ca="1">IF(VLOOKUP($B129, 'part 02'!$D:$K, 8, 0) &lt;&gt; TODAY(),VLOOKUP($B129, 'part 02'!$D:$K, 8, 0),"")</f>
        <v>#N/A</v>
      </c>
      <c r="H129" s="35" t="e">
        <f>VLOOKUP($B129, 'part 02'!$D:$J, 4, 0)-VLOOKUP($B129, 'part 02'!$D:$J, 5, 0)-VLOOKUP($B129, 'part 02'!$D:$J, 6, 0)</f>
        <v>#N/A</v>
      </c>
      <c r="I129" s="35" t="e">
        <f ca="1">IF(VLOOKUP($B129, 'part 03'!$D:$K, 8, 0) &lt;&gt; TODAY(),"должник","сдал")</f>
        <v>#N/A</v>
      </c>
      <c r="J129" s="40" t="e">
        <f ca="1">IF(VLOOKUP($B129, 'part 03'!$D:$K, 8, 0) &lt;&gt; TODAY(),VLOOKUP($B129, 'part 03'!$D:$K, 8, 0),"")</f>
        <v>#N/A</v>
      </c>
      <c r="K129" s="35" t="e">
        <f>VLOOKUP($B129, 'part 03'!$D:$J, 4, 0)-VLOOKUP($B129, 'part 03'!$D:$J, 5, 0)-VLOOKUP($B129, 'part 03'!$D:$J, 6, 0)</f>
        <v>#N/A</v>
      </c>
      <c r="L129" s="35" t="e">
        <f ca="1">IF(VLOOKUP($B129, 'part 04'!$D:$K, 8, 0) &lt;&gt; TODAY(),"должник","сдал")</f>
        <v>#N/A</v>
      </c>
      <c r="M129" s="40" t="e">
        <f ca="1">IF(VLOOKUP($B129, 'part 04'!$D:$K, 8, 0) &lt;&gt; TODAY(),VLOOKUP($B129, 'part 04'!$D:$K, 8, 0),"")</f>
        <v>#N/A</v>
      </c>
      <c r="N129" s="35" t="e">
        <f>VLOOKUP($B129, 'part 04'!$D:$J, 4, 0)-VLOOKUP($B129, 'part 04'!$D:$J, 5, 0)-VLOOKUP($B129, 'part 04'!$D:$J, 6, 0)</f>
        <v>#N/A</v>
      </c>
      <c r="O129" s="34" t="s">
        <v>169</v>
      </c>
      <c r="P129" s="42" t="s">
        <v>169</v>
      </c>
      <c r="Q129" s="34" t="s">
        <v>169</v>
      </c>
      <c r="R129" s="34" t="s">
        <v>169</v>
      </c>
      <c r="S129" s="42" t="s">
        <v>169</v>
      </c>
      <c r="T129" s="34" t="s">
        <v>169</v>
      </c>
      <c r="U129" s="33" t="e">
        <f ca="1">IF(VLOOKUP($B129, 'part 07'!$D:$K, 8, 0) &lt;&gt; TODAY(),"должник","сдал")</f>
        <v>#N/A</v>
      </c>
      <c r="V129" s="33" t="e">
        <f>VLOOKUP($B129, 'part 07'!$D:$J, 4, 0)-VLOOKUP($B129, 'part 07'!$D:$J, 5, 0)-VLOOKUP($B129, 'part 07'!$D:$J, 6, 0)</f>
        <v>#N/A</v>
      </c>
      <c r="W129" s="33" t="e">
        <f ca="1">IF(VLOOKUP($B129, 'part 08'!$D:$K, 8, 0) &lt;&gt; TODAY(),"должник","сдал")</f>
        <v>#N/A</v>
      </c>
      <c r="X129" s="33" t="e">
        <f>VLOOKUP($B129, 'part 08'!$D:$J, 4, 0)-VLOOKUP($B129, 'part 08'!$D:$J, 5, 0)-VLOOKUP($B129, 'part 08'!$D:$J, 6, 0)</f>
        <v>#N/A</v>
      </c>
      <c r="Y129" s="33" t="e">
        <f ca="1">IF(VLOOKUP($B129, 'part 09'!$D:$K, 8, 0) &lt;&gt; TODAY(),"должник","сдал")</f>
        <v>#N/A</v>
      </c>
      <c r="Z129" s="33" t="e">
        <f>VLOOKUP($B129, 'part 09'!$D:$J, 4, 0)-VLOOKUP($B129, 'part 09'!$D:$J, 5, 0)-VLOOKUP($B129, 'part 09'!$D:$J, 6, 0)</f>
        <v>#N/A</v>
      </c>
      <c r="AA129" s="33" t="e">
        <f ca="1">IF(VLOOKUP($B129, 'part 10'!$D:$K, 8, 0) &lt;&gt; TODAY(),"должник","сдал")</f>
        <v>#N/A</v>
      </c>
      <c r="AB129" s="33" t="e">
        <f>VLOOKUP($B129, 'part 10'!$D:$J, 4, 0)-VLOOKUP($B129, 'part 10'!$D:$J, 5, 0)-VLOOKUP($B129, 'part 10'!$D:$J, 6, 0)</f>
        <v>#N/A</v>
      </c>
    </row>
    <row r="130" spans="1:28" ht="15">
      <c r="A130" s="15">
        <v>128</v>
      </c>
      <c r="B130" s="29" t="s">
        <v>172</v>
      </c>
      <c r="C130" s="34" t="s">
        <v>169</v>
      </c>
      <c r="D130" s="42" t="s">
        <v>169</v>
      </c>
      <c r="E130" s="34" t="s">
        <v>169</v>
      </c>
      <c r="F130" s="34" t="s">
        <v>169</v>
      </c>
      <c r="G130" s="42" t="s">
        <v>169</v>
      </c>
      <c r="H130" s="34" t="s">
        <v>169</v>
      </c>
      <c r="I130" s="35" t="e">
        <f ca="1">IF(VLOOKUP($B130, 'part 03'!$D:$K, 8, 0) &lt;&gt; TODAY(),"должник","сдал")</f>
        <v>#N/A</v>
      </c>
      <c r="J130" s="40" t="e">
        <f ca="1">IF(VLOOKUP($B130, 'part 03'!$D:$K, 8, 0) &lt;&gt; TODAY(),VLOOKUP($B130, 'part 03'!$D:$K, 8, 0),"")</f>
        <v>#N/A</v>
      </c>
      <c r="K130" s="35" t="e">
        <f>VLOOKUP($B130, 'part 03'!$D:$J, 4, 0)-VLOOKUP($B130, 'part 03'!$D:$J, 5, 0)-VLOOKUP($B130, 'part 03'!$D:$J, 6, 0)</f>
        <v>#N/A</v>
      </c>
      <c r="L130" s="35" t="e">
        <f ca="1">IF(VLOOKUP($B130, 'part 04'!$D:$K, 8, 0) &lt;&gt; TODAY(),"должник","сдал")</f>
        <v>#N/A</v>
      </c>
      <c r="M130" s="40" t="e">
        <f ca="1">IF(VLOOKUP($B130, 'part 04'!$D:$K, 8, 0) &lt;&gt; TODAY(),VLOOKUP($B130, 'part 04'!$D:$K, 8, 0),"")</f>
        <v>#N/A</v>
      </c>
      <c r="N130" s="35" t="e">
        <f>VLOOKUP($B130, 'part 04'!$D:$J, 4, 0)-VLOOKUP($B130, 'part 04'!$D:$J, 5, 0)-VLOOKUP($B130, 'part 04'!$D:$J, 6, 0)</f>
        <v>#N/A</v>
      </c>
      <c r="O130" s="34" t="s">
        <v>169</v>
      </c>
      <c r="P130" s="42" t="s">
        <v>169</v>
      </c>
      <c r="Q130" s="34" t="s">
        <v>169</v>
      </c>
      <c r="R130" s="34" t="s">
        <v>169</v>
      </c>
      <c r="S130" s="42" t="s">
        <v>169</v>
      </c>
      <c r="T130" s="34" t="s">
        <v>169</v>
      </c>
      <c r="U130" s="33" t="e">
        <f ca="1">IF(VLOOKUP($B130, 'part 07'!$D:$K, 8, 0) &lt;&gt; TODAY(),"должник","сдал")</f>
        <v>#N/A</v>
      </c>
      <c r="V130" s="33" t="e">
        <f>VLOOKUP($B130, 'part 07'!$D:$J, 4, 0)-VLOOKUP($B130, 'part 07'!$D:$J, 5, 0)-VLOOKUP($B130, 'part 07'!$D:$J, 6, 0)</f>
        <v>#N/A</v>
      </c>
      <c r="W130" s="33" t="e">
        <f ca="1">IF(VLOOKUP($B130, 'part 08'!$D:$K, 8, 0) &lt;&gt; TODAY(),"должник","сдал")</f>
        <v>#N/A</v>
      </c>
      <c r="X130" s="33" t="e">
        <f>VLOOKUP($B130, 'part 08'!$D:$J, 4, 0)-VLOOKUP($B130, 'part 08'!$D:$J, 5, 0)-VLOOKUP($B130, 'part 08'!$D:$J, 6, 0)</f>
        <v>#N/A</v>
      </c>
      <c r="Y130" s="33" t="e">
        <f ca="1">IF(VLOOKUP($B130, 'part 09'!$D:$K, 8, 0) &lt;&gt; TODAY(),"должник","сдал")</f>
        <v>#N/A</v>
      </c>
      <c r="Z130" s="33" t="e">
        <f>VLOOKUP($B130, 'part 09'!$D:$J, 4, 0)-VLOOKUP($B130, 'part 09'!$D:$J, 5, 0)-VLOOKUP($B130, 'part 09'!$D:$J, 6, 0)</f>
        <v>#N/A</v>
      </c>
      <c r="AA130" s="33" t="e">
        <f ca="1">IF(VLOOKUP($B130, 'part 10'!$D:$K, 8, 0) &lt;&gt; TODAY(),"должник","сдал")</f>
        <v>#N/A</v>
      </c>
      <c r="AB130" s="33" t="e">
        <f>VLOOKUP($B130, 'part 10'!$D:$J, 4, 0)-VLOOKUP($B130, 'part 10'!$D:$J, 5, 0)-VLOOKUP($B130, 'part 10'!$D:$J, 6, 0)</f>
        <v>#N/A</v>
      </c>
    </row>
    <row r="131" spans="1:28" ht="15">
      <c r="A131" s="15">
        <v>129</v>
      </c>
      <c r="B131" s="29" t="s">
        <v>171</v>
      </c>
      <c r="C131" s="34" t="s">
        <v>169</v>
      </c>
      <c r="D131" s="42" t="s">
        <v>169</v>
      </c>
      <c r="E131" s="34" t="s">
        <v>169</v>
      </c>
      <c r="F131" s="34" t="s">
        <v>169</v>
      </c>
      <c r="G131" s="42" t="s">
        <v>169</v>
      </c>
      <c r="H131" s="34" t="s">
        <v>169</v>
      </c>
      <c r="I131" s="35" t="e">
        <f ca="1">IF(VLOOKUP($B131, 'part 03'!$D:$K, 8, 0) &lt;&gt; TODAY(),"должник","сдал")</f>
        <v>#N/A</v>
      </c>
      <c r="J131" s="40" t="e">
        <f ca="1">IF(VLOOKUP($B131, 'part 03'!$D:$K, 8, 0) &lt;&gt; TODAY(),VLOOKUP($B131, 'part 03'!$D:$K, 8, 0),"")</f>
        <v>#N/A</v>
      </c>
      <c r="K131" s="35" t="e">
        <f>VLOOKUP($B131, 'part 03'!$D:$J, 4, 0)-VLOOKUP($B131, 'part 03'!$D:$J, 5, 0)-VLOOKUP($B131, 'part 03'!$D:$J, 6, 0)</f>
        <v>#N/A</v>
      </c>
      <c r="L131" s="35" t="e">
        <f ca="1">IF(VLOOKUP($B131, 'part 04'!$D:$K, 8, 0) &lt;&gt; TODAY(),"должник","сдал")</f>
        <v>#N/A</v>
      </c>
      <c r="M131" s="40" t="e">
        <f ca="1">IF(VLOOKUP($B131, 'part 04'!$D:$K, 8, 0) &lt;&gt; TODAY(),VLOOKUP($B131, 'part 04'!$D:$K, 8, 0),"")</f>
        <v>#N/A</v>
      </c>
      <c r="N131" s="35" t="e">
        <f>VLOOKUP($B131, 'part 04'!$D:$J, 4, 0)-VLOOKUP($B131, 'part 04'!$D:$J, 5, 0)-VLOOKUP($B131, 'part 04'!$D:$J, 6, 0)</f>
        <v>#N/A</v>
      </c>
      <c r="O131" s="34" t="s">
        <v>169</v>
      </c>
      <c r="P131" s="42" t="s">
        <v>169</v>
      </c>
      <c r="Q131" s="34" t="s">
        <v>169</v>
      </c>
      <c r="R131" s="35" t="e">
        <f ca="1">IF(VLOOKUP($B131, 'part 06'!$D:$K, 8, 0) &lt;&gt; TODAY(),"должник","сдал")</f>
        <v>#N/A</v>
      </c>
      <c r="S131" s="40" t="e">
        <f ca="1">IF(VLOOKUP($B131, 'part 06'!$D:$K, 8, 0) &lt;&gt; TODAY(),VLOOKUP($B131, 'part 06'!$D:$K, 8, 0),"")</f>
        <v>#N/A</v>
      </c>
      <c r="T131" s="35" t="e">
        <f>VLOOKUP($B131, 'part 06'!$D:$J, 4, 0)-VLOOKUP($B131, 'part 06'!$D:$J, 5, 0)-VLOOKUP($B131, 'part 06'!$D:$J, 6, 0)</f>
        <v>#N/A</v>
      </c>
      <c r="U131" s="33" t="e">
        <f ca="1">IF(VLOOKUP($B131, 'part 07'!$D:$K, 8, 0) &lt;&gt; TODAY(),"должник","сдал")</f>
        <v>#N/A</v>
      </c>
      <c r="V131" s="33" t="e">
        <f>VLOOKUP($B131, 'part 07'!$D:$J, 4, 0)-VLOOKUP($B131, 'part 07'!$D:$J, 5, 0)-VLOOKUP($B131, 'part 07'!$D:$J, 6, 0)</f>
        <v>#N/A</v>
      </c>
      <c r="W131" s="33" t="e">
        <f ca="1">IF(VLOOKUP($B131, 'part 08'!$D:$K, 8, 0) &lt;&gt; TODAY(),"должник","сдал")</f>
        <v>#N/A</v>
      </c>
      <c r="X131" s="33" t="e">
        <f>VLOOKUP($B131, 'part 08'!$D:$J, 4, 0)-VLOOKUP($B131, 'part 08'!$D:$J, 5, 0)-VLOOKUP($B131, 'part 08'!$D:$J, 6, 0)</f>
        <v>#N/A</v>
      </c>
      <c r="Y131" s="33" t="e">
        <f ca="1">IF(VLOOKUP($B131, 'part 09'!$D:$K, 8, 0) &lt;&gt; TODAY(),"должник","сдал")</f>
        <v>#N/A</v>
      </c>
      <c r="Z131" s="33" t="e">
        <f>VLOOKUP($B131, 'part 09'!$D:$J, 4, 0)-VLOOKUP($B131, 'part 09'!$D:$J, 5, 0)-VLOOKUP($B131, 'part 09'!$D:$J, 6, 0)</f>
        <v>#N/A</v>
      </c>
      <c r="AA131" s="33" t="e">
        <f ca="1">IF(VLOOKUP($B131, 'part 10'!$D:$K, 8, 0) &lt;&gt; TODAY(),"должник","сдал")</f>
        <v>#N/A</v>
      </c>
      <c r="AB131" s="33" t="e">
        <f>VLOOKUP($B131, 'part 10'!$D:$J, 4, 0)-VLOOKUP($B131, 'part 10'!$D:$J, 5, 0)-VLOOKUP($B131, 'part 10'!$D:$J, 6, 0)</f>
        <v>#N/A</v>
      </c>
    </row>
    <row r="132" spans="1:28" ht="15">
      <c r="A132" s="15">
        <v>130</v>
      </c>
      <c r="B132" s="29" t="s">
        <v>170</v>
      </c>
      <c r="C132" s="34" t="s">
        <v>169</v>
      </c>
      <c r="D132" s="42" t="s">
        <v>169</v>
      </c>
      <c r="E132" s="34" t="s">
        <v>169</v>
      </c>
      <c r="F132" s="34" t="s">
        <v>169</v>
      </c>
      <c r="G132" s="42" t="s">
        <v>169</v>
      </c>
      <c r="H132" s="34" t="s">
        <v>169</v>
      </c>
      <c r="I132" s="34" t="s">
        <v>169</v>
      </c>
      <c r="J132" s="42" t="s">
        <v>169</v>
      </c>
      <c r="K132" s="34" t="s">
        <v>169</v>
      </c>
      <c r="L132" s="35" t="e">
        <f ca="1">IF(VLOOKUP($B132, 'part 04'!$D:$K, 8, 0) &lt;&gt; TODAY(),"должник","сдал")</f>
        <v>#N/A</v>
      </c>
      <c r="M132" s="40" t="e">
        <f ca="1">IF(VLOOKUP($B132, 'part 04'!$D:$K, 8, 0) &lt;&gt; TODAY(),VLOOKUP($B132, 'part 04'!$D:$K, 8, 0),"")</f>
        <v>#N/A</v>
      </c>
      <c r="N132" s="35" t="e">
        <f>VLOOKUP($B132, 'part 04'!$D:$J, 4, 0)-VLOOKUP($B132, 'part 04'!$D:$J, 5, 0)-VLOOKUP($B132, 'part 04'!$D:$J, 6, 0)</f>
        <v>#N/A</v>
      </c>
      <c r="O132" s="35" t="e">
        <f ca="1">IF(VLOOKUP($B132, 'part 05'!$D:$K, 8, 0) &lt;&gt; TODAY(),"должник","сдал")</f>
        <v>#N/A</v>
      </c>
      <c r="P132" s="40" t="e">
        <f ca="1">IF(VLOOKUP($B132, 'part 05'!$D:$K, 8, 0) &lt;&gt; TODAY(),VLOOKUP($B132, 'part 05'!$D:$K, 8, 0),"")</f>
        <v>#N/A</v>
      </c>
      <c r="Q132" s="35" t="e">
        <f>VLOOKUP($B132, 'part 05'!$D:$J, 4, 0)-VLOOKUP($B132, 'part 05'!$D:$J, 5, 0)-VLOOKUP($B132, 'part 05'!$D:$J, 6, 0)</f>
        <v>#N/A</v>
      </c>
      <c r="R132" s="35" t="e">
        <f ca="1">IF(VLOOKUP($B132, 'part 06'!$D:$K, 8, 0) &lt;&gt; TODAY(),"должник","сдал")</f>
        <v>#N/A</v>
      </c>
      <c r="S132" s="40" t="e">
        <f ca="1">IF(VLOOKUP($B132, 'part 06'!$D:$K, 8, 0) &lt;&gt; TODAY(),VLOOKUP($B132, 'part 06'!$D:$K, 8, 0),"")</f>
        <v>#N/A</v>
      </c>
      <c r="T132" s="35" t="e">
        <f>VLOOKUP($B132, 'part 06'!$D:$J, 4, 0)-VLOOKUP($B132, 'part 06'!$D:$J, 5, 0)-VLOOKUP($B132, 'part 06'!$D:$J, 6, 0)</f>
        <v>#N/A</v>
      </c>
      <c r="U132" s="33" t="e">
        <f ca="1">IF(VLOOKUP($B132, 'part 07'!$D:$K, 8, 0) &lt;&gt; TODAY(),"должник","сдал")</f>
        <v>#N/A</v>
      </c>
      <c r="V132" s="33" t="e">
        <f>VLOOKUP($B132, 'part 07'!$D:$J, 4, 0)-VLOOKUP($B132, 'part 07'!$D:$J, 5, 0)-VLOOKUP($B132, 'part 07'!$D:$J, 6, 0)</f>
        <v>#N/A</v>
      </c>
      <c r="W132" s="33" t="e">
        <f ca="1">IF(VLOOKUP($B132, 'part 08'!$D:$K, 8, 0) &lt;&gt; TODAY(),"должник","сдал")</f>
        <v>#N/A</v>
      </c>
      <c r="X132" s="33" t="e">
        <f>VLOOKUP($B132, 'part 08'!$D:$J, 4, 0)-VLOOKUP($B132, 'part 08'!$D:$J, 5, 0)-VLOOKUP($B132, 'part 08'!$D:$J, 6, 0)</f>
        <v>#N/A</v>
      </c>
      <c r="Y132" s="33" t="e">
        <f ca="1">IF(VLOOKUP($B132, 'part 09'!$D:$K, 8, 0) &lt;&gt; TODAY(),"должник","сдал")</f>
        <v>#N/A</v>
      </c>
      <c r="Z132" s="33" t="e">
        <f>VLOOKUP($B132, 'part 09'!$D:$J, 4, 0)-VLOOKUP($B132, 'part 09'!$D:$J, 5, 0)-VLOOKUP($B132, 'part 09'!$D:$J, 6, 0)</f>
        <v>#N/A</v>
      </c>
      <c r="AA132" s="33" t="e">
        <f ca="1">IF(VLOOKUP($B132, 'part 10'!$D:$K, 8, 0) &lt;&gt; TODAY(),"должник","сдал")</f>
        <v>#N/A</v>
      </c>
      <c r="AB132" s="33" t="e">
        <f>VLOOKUP($B132, 'part 10'!$D:$J, 4, 0)-VLOOKUP($B132, 'part 10'!$D:$J, 5, 0)-VLOOKUP($B132, 'part 10'!$D:$J, 6, 0)</f>
        <v>#N/A</v>
      </c>
    </row>
    <row r="133" spans="1:28" ht="15">
      <c r="A133" s="15">
        <v>131</v>
      </c>
      <c r="B133" s="29" t="s">
        <v>177</v>
      </c>
      <c r="C133" s="34" t="s">
        <v>169</v>
      </c>
      <c r="D133" s="42" t="s">
        <v>169</v>
      </c>
      <c r="E133" s="34" t="s">
        <v>169</v>
      </c>
      <c r="F133" s="34" t="s">
        <v>169</v>
      </c>
      <c r="G133" s="42" t="s">
        <v>169</v>
      </c>
      <c r="H133" s="34" t="s">
        <v>169</v>
      </c>
      <c r="I133" s="34" t="s">
        <v>169</v>
      </c>
      <c r="J133" s="42" t="s">
        <v>169</v>
      </c>
      <c r="K133" s="34" t="s">
        <v>169</v>
      </c>
      <c r="L133" s="34" t="s">
        <v>169</v>
      </c>
      <c r="M133" s="42" t="s">
        <v>169</v>
      </c>
      <c r="N133" s="34" t="s">
        <v>169</v>
      </c>
      <c r="O133" s="35" t="e">
        <f ca="1">IF(VLOOKUP($B133, 'part 05'!$D:$K, 8, 0) &lt;&gt; TODAY(),"должник","сдал")</f>
        <v>#N/A</v>
      </c>
      <c r="P133" s="40" t="e">
        <f ca="1">IF(VLOOKUP($B133, 'part 05'!$D:$K, 8, 0) &lt;&gt; TODAY(),VLOOKUP($B133, 'part 05'!$D:$K, 8, 0),"")</f>
        <v>#N/A</v>
      </c>
      <c r="Q133" s="35" t="e">
        <f>VLOOKUP($B133, 'part 05'!$D:$J, 4, 0)-VLOOKUP($B133, 'part 05'!$D:$J, 5, 0)-VLOOKUP($B133, 'part 05'!$D:$J, 6, 0)</f>
        <v>#N/A</v>
      </c>
      <c r="R133" s="34" t="s">
        <v>169</v>
      </c>
      <c r="S133" s="42" t="s">
        <v>169</v>
      </c>
      <c r="T133" s="34" t="s">
        <v>169</v>
      </c>
      <c r="U133" s="33"/>
      <c r="V133" s="33"/>
      <c r="W133" s="33"/>
      <c r="X133" s="33"/>
      <c r="Y133" s="33"/>
      <c r="Z133" s="33"/>
      <c r="AA133" s="33"/>
      <c r="AB133" s="33"/>
    </row>
    <row r="134" spans="1:28" ht="15">
      <c r="A134" s="15">
        <v>132</v>
      </c>
      <c r="B134" s="29" t="s">
        <v>176</v>
      </c>
      <c r="C134" s="34" t="s">
        <v>169</v>
      </c>
      <c r="D134" s="42" t="s">
        <v>169</v>
      </c>
      <c r="E134" s="34" t="s">
        <v>169</v>
      </c>
      <c r="F134" s="34" t="s">
        <v>169</v>
      </c>
      <c r="G134" s="42" t="s">
        <v>169</v>
      </c>
      <c r="H134" s="34" t="s">
        <v>169</v>
      </c>
      <c r="I134" s="34" t="s">
        <v>169</v>
      </c>
      <c r="J134" s="42" t="s">
        <v>169</v>
      </c>
      <c r="K134" s="34" t="s">
        <v>169</v>
      </c>
      <c r="L134" s="34" t="s">
        <v>169</v>
      </c>
      <c r="M134" s="42" t="s">
        <v>169</v>
      </c>
      <c r="N134" s="34" t="s">
        <v>169</v>
      </c>
      <c r="O134" s="35" t="e">
        <f ca="1">IF(VLOOKUP($B134, 'part 05'!$D:$K, 8, 0) &lt;&gt; TODAY(),"должник","сдал")</f>
        <v>#N/A</v>
      </c>
      <c r="P134" s="40" t="e">
        <f ca="1">IF(VLOOKUP($B134, 'part 05'!$D:$K, 8, 0) &lt;&gt; TODAY(),VLOOKUP($B134, 'part 05'!$D:$K, 8, 0),"")</f>
        <v>#N/A</v>
      </c>
      <c r="Q134" s="35" t="e">
        <f>VLOOKUP($B134, 'part 05'!$D:$J, 4, 0)-VLOOKUP($B134, 'part 05'!$D:$J, 5, 0)-VLOOKUP($B134, 'part 05'!$D:$J, 6, 0)</f>
        <v>#N/A</v>
      </c>
      <c r="R134" s="35" t="e">
        <f ca="1">IF(VLOOKUP($B134, 'part 06'!$D:$K, 8, 0) &lt;&gt; TODAY(),"должник","сдал")</f>
        <v>#N/A</v>
      </c>
      <c r="S134" s="40" t="e">
        <f ca="1">IF(VLOOKUP($B134, 'part 06'!$D:$K, 8, 0) &lt;&gt; TODAY(),VLOOKUP($B134, 'part 06'!$D:$K, 8, 0),"")</f>
        <v>#N/A</v>
      </c>
      <c r="T134" s="35" t="e">
        <f>VLOOKUP($B134, 'part 06'!$D:$J, 4, 0)-VLOOKUP($B134, 'part 06'!$D:$J, 5, 0)-VLOOKUP($B134, 'part 06'!$D:$J, 6, 0)</f>
        <v>#N/A</v>
      </c>
      <c r="U134" s="33"/>
      <c r="V134" s="33"/>
      <c r="W134" s="33"/>
      <c r="X134" s="33"/>
      <c r="Y134" s="33"/>
      <c r="Z134" s="33"/>
      <c r="AA134" s="33"/>
      <c r="AB134" s="33"/>
    </row>
    <row r="135" spans="1:28" ht="15">
      <c r="A135" s="15">
        <v>133</v>
      </c>
      <c r="B135" s="29" t="s">
        <v>178</v>
      </c>
      <c r="C135" s="34" t="s">
        <v>169</v>
      </c>
      <c r="D135" s="42" t="s">
        <v>169</v>
      </c>
      <c r="E135" s="34" t="s">
        <v>169</v>
      </c>
      <c r="F135" s="34" t="s">
        <v>169</v>
      </c>
      <c r="G135" s="42" t="s">
        <v>169</v>
      </c>
      <c r="H135" s="34" t="s">
        <v>169</v>
      </c>
      <c r="I135" s="34" t="s">
        <v>169</v>
      </c>
      <c r="J135" s="42" t="s">
        <v>169</v>
      </c>
      <c r="K135" s="34" t="s">
        <v>169</v>
      </c>
      <c r="L135" s="34" t="s">
        <v>169</v>
      </c>
      <c r="M135" s="42" t="s">
        <v>169</v>
      </c>
      <c r="N135" s="34" t="s">
        <v>169</v>
      </c>
      <c r="O135" s="35" t="e">
        <f ca="1">IF(VLOOKUP($B135, 'part 05'!$D:$K, 8, 0) &lt;&gt; TODAY(),"должник","сдал")</f>
        <v>#N/A</v>
      </c>
      <c r="P135" s="40" t="e">
        <f ca="1">IF(VLOOKUP($B135, 'part 05'!$D:$K, 8, 0) &lt;&gt; TODAY(),VLOOKUP($B135, 'part 05'!$D:$K, 8, 0),"")</f>
        <v>#N/A</v>
      </c>
      <c r="Q135" s="35" t="e">
        <f>VLOOKUP($B135, 'part 05'!$D:$J, 4, 0)-VLOOKUP($B135, 'part 05'!$D:$J, 5, 0)-VLOOKUP($B135, 'part 05'!$D:$J, 6, 0)</f>
        <v>#N/A</v>
      </c>
      <c r="R135" s="34" t="s">
        <v>169</v>
      </c>
      <c r="S135" s="42" t="s">
        <v>169</v>
      </c>
      <c r="T135" s="34" t="s">
        <v>169</v>
      </c>
      <c r="U135" s="33"/>
      <c r="V135" s="33"/>
      <c r="W135" s="33"/>
      <c r="X135" s="33"/>
      <c r="Y135" s="33"/>
      <c r="Z135" s="33"/>
      <c r="AA135" s="33"/>
      <c r="AB135" s="33"/>
    </row>
    <row r="136" spans="1:28" ht="15">
      <c r="A136" s="15">
        <v>134</v>
      </c>
      <c r="B136" s="29" t="s">
        <v>179</v>
      </c>
      <c r="C136" s="34" t="s">
        <v>169</v>
      </c>
      <c r="D136" s="42" t="s">
        <v>169</v>
      </c>
      <c r="E136" s="34" t="s">
        <v>169</v>
      </c>
      <c r="F136" s="34" t="s">
        <v>169</v>
      </c>
      <c r="G136" s="42" t="s">
        <v>169</v>
      </c>
      <c r="H136" s="34" t="s">
        <v>169</v>
      </c>
      <c r="I136" s="34" t="s">
        <v>169</v>
      </c>
      <c r="J136" s="42" t="s">
        <v>169</v>
      </c>
      <c r="K136" s="34" t="s">
        <v>169</v>
      </c>
      <c r="L136" s="34" t="s">
        <v>169</v>
      </c>
      <c r="M136" s="42" t="s">
        <v>169</v>
      </c>
      <c r="N136" s="34" t="s">
        <v>169</v>
      </c>
      <c r="O136" s="35" t="e">
        <f ca="1">IF(VLOOKUP($B136, 'part 05'!$D:$K, 8, 0) &lt;&gt; TODAY(),"должник","сдал")</f>
        <v>#N/A</v>
      </c>
      <c r="P136" s="40" t="e">
        <f ca="1">IF(VLOOKUP($B136, 'part 05'!$D:$K, 8, 0) &lt;&gt; TODAY(),VLOOKUP($B136, 'part 05'!$D:$K, 8, 0),"")</f>
        <v>#N/A</v>
      </c>
      <c r="Q136" s="35" t="e">
        <f>VLOOKUP($B136, 'part 05'!$D:$J, 4, 0)-VLOOKUP($B136, 'part 05'!$D:$J, 5, 0)-VLOOKUP($B136, 'part 05'!$D:$J, 6, 0)</f>
        <v>#N/A</v>
      </c>
      <c r="R136" s="34" t="s">
        <v>169</v>
      </c>
      <c r="S136" s="42" t="s">
        <v>169</v>
      </c>
      <c r="T136" s="34" t="s">
        <v>169</v>
      </c>
      <c r="U136" s="33"/>
      <c r="V136" s="33"/>
      <c r="W136" s="33"/>
      <c r="X136" s="33"/>
      <c r="Y136" s="33"/>
      <c r="Z136" s="33"/>
      <c r="AA136" s="33"/>
      <c r="AB136" s="33"/>
    </row>
    <row r="137" spans="1:28" ht="15">
      <c r="A137" s="15">
        <v>135</v>
      </c>
      <c r="B137" s="54" t="s">
        <v>180</v>
      </c>
      <c r="C137" s="34" t="s">
        <v>169</v>
      </c>
      <c r="D137" s="42" t="s">
        <v>169</v>
      </c>
      <c r="E137" s="34" t="s">
        <v>169</v>
      </c>
      <c r="F137" s="34" t="s">
        <v>169</v>
      </c>
      <c r="G137" s="42" t="s">
        <v>169</v>
      </c>
      <c r="H137" s="34" t="s">
        <v>169</v>
      </c>
      <c r="I137" s="34" t="s">
        <v>169</v>
      </c>
      <c r="J137" s="42" t="s">
        <v>169</v>
      </c>
      <c r="K137" s="34" t="s">
        <v>169</v>
      </c>
      <c r="L137" s="34" t="s">
        <v>169</v>
      </c>
      <c r="M137" s="42" t="s">
        <v>169</v>
      </c>
      <c r="N137" s="34" t="s">
        <v>169</v>
      </c>
      <c r="O137" s="34" t="s">
        <v>169</v>
      </c>
      <c r="P137" s="42" t="s">
        <v>169</v>
      </c>
      <c r="Q137" s="34" t="s">
        <v>169</v>
      </c>
      <c r="R137" s="35" t="e">
        <f ca="1">IF(VLOOKUP($B137, 'part 06'!$D:$K, 8, 0) &lt;&gt; TODAY(),"должник","сдал")</f>
        <v>#N/A</v>
      </c>
      <c r="S137" s="40" t="e">
        <f ca="1">IF(VLOOKUP($B137, 'part 06'!$D:$K, 8, 0) &lt;&gt; TODAY(),VLOOKUP($B137, 'part 06'!$D:$K, 8, 0),"")</f>
        <v>#N/A</v>
      </c>
      <c r="T137" s="35" t="e">
        <f>VLOOKUP($B137, 'part 06'!$D:$J, 4, 0)-VLOOKUP($B137, 'part 06'!$D:$J, 5, 0)-VLOOKUP($B137, 'part 06'!$D:$J, 6, 0)</f>
        <v>#N/A</v>
      </c>
    </row>
    <row r="138" spans="1:28" ht="15">
      <c r="A138" s="15">
        <v>136</v>
      </c>
      <c r="B138" s="54" t="s">
        <v>183</v>
      </c>
      <c r="C138" s="34" t="s">
        <v>169</v>
      </c>
      <c r="D138" s="42" t="s">
        <v>169</v>
      </c>
      <c r="E138" s="34" t="s">
        <v>169</v>
      </c>
      <c r="F138" s="34" t="s">
        <v>169</v>
      </c>
      <c r="G138" s="42" t="s">
        <v>169</v>
      </c>
      <c r="H138" s="34" t="s">
        <v>169</v>
      </c>
      <c r="I138" s="34" t="s">
        <v>169</v>
      </c>
      <c r="J138" s="42" t="s">
        <v>169</v>
      </c>
      <c r="K138" s="34" t="s">
        <v>169</v>
      </c>
      <c r="L138" s="34" t="s">
        <v>169</v>
      </c>
      <c r="M138" s="42" t="s">
        <v>169</v>
      </c>
      <c r="N138" s="34" t="s">
        <v>169</v>
      </c>
      <c r="O138" s="34" t="s">
        <v>169</v>
      </c>
      <c r="P138" s="42" t="s">
        <v>169</v>
      </c>
      <c r="Q138" s="34" t="s">
        <v>169</v>
      </c>
      <c r="R138" s="35" t="e">
        <f ca="1">IF(VLOOKUP($B138, 'part 06'!$D:$K, 8, 0) &lt;&gt; TODAY(),"должник","сдал")</f>
        <v>#N/A</v>
      </c>
      <c r="S138" s="40" t="e">
        <f ca="1">IF(VLOOKUP($B138, 'part 06'!$D:$K, 8, 0) &lt;&gt; TODAY(),VLOOKUP($B138, 'part 06'!$D:$K, 8, 0),"")</f>
        <v>#N/A</v>
      </c>
      <c r="T138" s="35" t="e">
        <f>VLOOKUP($B138, 'part 06'!$D:$J, 4, 0)-VLOOKUP($B138, 'part 06'!$D:$J, 5, 0)-VLOOKUP($B138, 'part 06'!$D:$J, 6, 0)</f>
        <v>#N/A</v>
      </c>
    </row>
    <row r="139" spans="1:28" ht="15">
      <c r="A139" s="15">
        <v>137</v>
      </c>
      <c r="B139" s="54" t="s">
        <v>184</v>
      </c>
      <c r="C139" s="34" t="s">
        <v>169</v>
      </c>
      <c r="D139" s="42" t="s">
        <v>169</v>
      </c>
      <c r="E139" s="34" t="s">
        <v>169</v>
      </c>
      <c r="F139" s="34" t="s">
        <v>169</v>
      </c>
      <c r="G139" s="42" t="s">
        <v>169</v>
      </c>
      <c r="H139" s="34" t="s">
        <v>169</v>
      </c>
      <c r="I139" s="34" t="s">
        <v>169</v>
      </c>
      <c r="J139" s="42" t="s">
        <v>169</v>
      </c>
      <c r="K139" s="34" t="s">
        <v>169</v>
      </c>
      <c r="L139" s="34" t="s">
        <v>169</v>
      </c>
      <c r="M139" s="42" t="s">
        <v>169</v>
      </c>
      <c r="N139" s="34" t="s">
        <v>169</v>
      </c>
      <c r="O139" s="34" t="s">
        <v>169</v>
      </c>
      <c r="P139" s="42" t="s">
        <v>169</v>
      </c>
      <c r="Q139" s="34" t="s">
        <v>169</v>
      </c>
      <c r="R139" s="35" t="e">
        <f ca="1">IF(VLOOKUP($B139, 'part 06'!$D:$K, 8, 0) &lt;&gt; TODAY(),"должник","сдал")</f>
        <v>#N/A</v>
      </c>
      <c r="S139" s="40" t="e">
        <f ca="1">IF(VLOOKUP($B139, 'part 06'!$D:$K, 8, 0) &lt;&gt; TODAY(),VLOOKUP($B139, 'part 06'!$D:$K, 8, 0),"")</f>
        <v>#N/A</v>
      </c>
      <c r="T139" s="35" t="e">
        <f>VLOOKUP($B139, 'part 06'!$D:$J, 4, 0)-VLOOKUP($B139, 'part 06'!$D:$J, 5, 0)-VLOOKUP($B139, 'part 06'!$D:$J, 6, 0)</f>
        <v>#N/A</v>
      </c>
    </row>
    <row r="140" spans="1:28" ht="15">
      <c r="A140" s="15">
        <v>138</v>
      </c>
      <c r="B140" s="54" t="s">
        <v>181</v>
      </c>
      <c r="C140" s="34" t="s">
        <v>169</v>
      </c>
      <c r="D140" s="42" t="s">
        <v>169</v>
      </c>
      <c r="E140" s="34" t="s">
        <v>169</v>
      </c>
      <c r="F140" s="34" t="s">
        <v>169</v>
      </c>
      <c r="G140" s="42" t="s">
        <v>169</v>
      </c>
      <c r="H140" s="34" t="s">
        <v>169</v>
      </c>
      <c r="I140" s="34" t="s">
        <v>169</v>
      </c>
      <c r="J140" s="42" t="s">
        <v>169</v>
      </c>
      <c r="K140" s="34" t="s">
        <v>169</v>
      </c>
      <c r="L140" s="34" t="s">
        <v>169</v>
      </c>
      <c r="M140" s="42" t="s">
        <v>169</v>
      </c>
      <c r="N140" s="34" t="s">
        <v>169</v>
      </c>
      <c r="O140" s="34" t="s">
        <v>169</v>
      </c>
      <c r="P140" s="42" t="s">
        <v>169</v>
      </c>
      <c r="Q140" s="34" t="s">
        <v>169</v>
      </c>
      <c r="R140" s="35" t="e">
        <f ca="1">IF(VLOOKUP($B140, 'part 06'!$D:$K, 8, 0) &lt;&gt; TODAY(),"должник","сдал")</f>
        <v>#N/A</v>
      </c>
      <c r="S140" s="40" t="e">
        <f ca="1">IF(VLOOKUP($B140, 'part 06'!$D:$K, 8, 0) &lt;&gt; TODAY(),VLOOKUP($B140, 'part 06'!$D:$K, 8, 0),"")</f>
        <v>#N/A</v>
      </c>
      <c r="T140" s="35" t="e">
        <f>VLOOKUP($B140, 'part 06'!$D:$J, 4, 0)-VLOOKUP($B140, 'part 06'!$D:$J, 5, 0)-VLOOKUP($B140, 'part 06'!$D:$J, 6, 0)</f>
        <v>#N/A</v>
      </c>
    </row>
    <row r="141" spans="1:28" ht="15">
      <c r="A141" s="15">
        <v>139</v>
      </c>
      <c r="B141" s="54" t="s">
        <v>182</v>
      </c>
      <c r="C141" s="34" t="s">
        <v>169</v>
      </c>
      <c r="D141" s="42" t="s">
        <v>169</v>
      </c>
      <c r="E141" s="34" t="s">
        <v>169</v>
      </c>
      <c r="F141" s="34" t="s">
        <v>169</v>
      </c>
      <c r="G141" s="42" t="s">
        <v>169</v>
      </c>
      <c r="H141" s="34" t="s">
        <v>169</v>
      </c>
      <c r="I141" s="34" t="s">
        <v>169</v>
      </c>
      <c r="J141" s="42" t="s">
        <v>169</v>
      </c>
      <c r="K141" s="34" t="s">
        <v>169</v>
      </c>
      <c r="L141" s="34" t="s">
        <v>169</v>
      </c>
      <c r="M141" s="42" t="s">
        <v>169</v>
      </c>
      <c r="N141" s="34" t="s">
        <v>169</v>
      </c>
      <c r="O141" s="34" t="s">
        <v>169</v>
      </c>
      <c r="P141" s="42" t="s">
        <v>169</v>
      </c>
      <c r="Q141" s="34" t="s">
        <v>169</v>
      </c>
      <c r="R141" s="35" t="e">
        <f ca="1">IF(VLOOKUP($B141, 'part 06'!$D:$K, 8, 0) &lt;&gt; TODAY(),"должник","сдал")</f>
        <v>#N/A</v>
      </c>
      <c r="S141" s="40" t="e">
        <f ca="1">IF(VLOOKUP($B141, 'part 06'!$D:$K, 8, 0) &lt;&gt; TODAY(),VLOOKUP($B141, 'part 06'!$D:$K, 8, 0),"")</f>
        <v>#N/A</v>
      </c>
      <c r="T141" s="35" t="e">
        <f>VLOOKUP($B141, 'part 06'!$D:$J, 4, 0)-VLOOKUP($B141, 'part 06'!$D:$J, 5, 0)-VLOOKUP($B141, 'part 06'!$D:$J, 6, 0)</f>
        <v>#N/A</v>
      </c>
    </row>
  </sheetData>
  <autoFilter ref="A2:AB141"/>
  <mergeCells count="12">
    <mergeCell ref="A1:A2"/>
    <mergeCell ref="B1:B2"/>
    <mergeCell ref="C1:E1"/>
    <mergeCell ref="F1:H1"/>
    <mergeCell ref="W1:X1"/>
    <mergeCell ref="Y1:Z1"/>
    <mergeCell ref="AA1:AB1"/>
    <mergeCell ref="I1:K1"/>
    <mergeCell ref="L1:N1"/>
    <mergeCell ref="O1:Q1"/>
    <mergeCell ref="R1:T1"/>
    <mergeCell ref="U1:V1"/>
  </mergeCells>
  <conditionalFormatting sqref="C81:E81 E82:E129 F5:H6 F8:H9 F17:H17 F30:H30 F39:H40 F48:H49 F53:H53 F60:H60 F63:H63 F66:H66 F72:H72 E130:H132 C3:D132 F3:G4 F7:G7 F10:G16 F18:G29 F31:G38 F41:G47 F50:G52 F54:G59 F61:G62 F64:G65 F67:G71 F73:G129 I3:J4 I7:J7 I10:J16 I18:J29 I31:J38 I41:J47 I50:J52 I54:J59 I61:J62 I64:J71 I73:J78 I80:J100 I102:J112 I115:J123 I125:J131 L3:M4 L7:M7 L10:M16 L18:M29 L31:M38 L41:M47 L50:M52 L54:M59 L61:M62 L64:M71 L73:M78 L80:M100 L102:M112 L115:M123 L125:M132 U3:U4 U7 U10:U16 U18:U29 U31:U38 U41:U47 U50:U52 U54:U59 U61:U62 U64:U71 U73:U78 U80:U100 U102:U112 U115:U123 U125:U132 W3:W4 W7 W10:W16 W18:W29 W31:W38 W41:W47 W50:W52 W54:W59 W61:W62 W64:W71 W73:W78 W80:W100 W102:W112 W115:W123 W125:W132 Y3:Y4 Y7 Y10:Y16 Y18:Y29 Y31:Y38 Y41:Y47 Y50:Y52 Y54:Y59 Y61:Y62 Y64:Y71 Y73:Y78 Y80:Y100 Y102:Y112 Y115:Y123 Y125:Y132 AA3:AA4 AA7 AA10:AA16 AA18:AA29 AA31:AA38 AA41:AA47 AA50:AA52 AA54:AA59 AA61:AA62 AA64:AA71 AA73:AA78 AA80:AA100 AA102:AA112 AA115:AA123 AA125:AA132 L124:N124 U124:AB124 O3:Q3">
    <cfRule type="containsText" dxfId="246" priority="305" operator="containsText" text="Должник">
      <formula>NOT(ISERROR(SEARCH("Должник",C3)))</formula>
    </cfRule>
  </conditionalFormatting>
  <conditionalFormatting sqref="C81:E81 E82:E129 F5:H6 F8:H9 F17:H17 F30:H30 F39:H40 F48:H49 F53:H53 F60:H60 F63:H63 F66:H66 F72:H72 E130:H132 C2:D132 F2:G4 F7:G7 F10:G16 F18:G29 F31:G38 F41:G47 F50:G52 F54:G59 F61:G62 F64:G65 F67:G71 F73:G129 I2:J4 I7:J7 I10:J16 I18:J29 I31:J38 I41:J47 I50:J52 I54:J59 I61:J62 I64:J71 I73:J78 I80:J100 I102:J112 I115:J123 I125:J131 L2:M4 L7:M7 L10:M16 L18:M29 L31:M38 L41:M47 L50:M52 L54:M59 L61:M62 L64:M71 L73:M78 L80:M100 L102:M112 L115:M123 L125:M132 O2:P2 U2:U4 U7 U10:U16 U18:U29 U31:U38 U41:U47 U50:U52 U54:U59 U61:U62 U64:U71 U73:U78 U80:U100 U102:U112 U115:U123 U125:U132 W2:W4 W7 W10:W16 W18:W29 W31:W38 W41:W47 W50:W52 W54:W59 W61:W62 W64:W71 W73:W78 W80:W100 W102:W112 W115:W123 W125:W132 Y2:Y4 Y7 Y10:Y16 Y18:Y29 Y31:Y38 Y41:Y47 Y50:Y52 Y54:Y59 Y61:Y62 Y64:Y71 Y73:Y78 Y80:Y100 Y102:Y112 Y115:Y123 Y125:Y132 AA2:AA4 AA7 AA10:AA16 AA18:AA29 AA31:AA38 AA41:AA47 AA50:AA52 AA54:AA59 AA61:AA62 AA64:AA71 AA73:AA78 AA80:AA100 AA102:AA112 AA115:AA123 AA125:AA132 L124:N124 U124:AB124 O3:Q3 R2:S2 V137 X137 Z137 C142:D1048576 F142:G1048576 I142:J1048576 L142:M1048576 R142:S1048576 U138:U1048576 W138:W1048576 Y138:Y1048576 AA138:AA1048576 O142:P1048576">
    <cfRule type="cellIs" dxfId="245" priority="304" operator="equal">
      <formula>"сдал"</formula>
    </cfRule>
  </conditionalFormatting>
  <conditionalFormatting sqref="E3:E80 K3:K4 K7 K10:K16 K18:K29 K31:K38 K41:K47 K50:K52 K54:K59 K61:K62 K73:K78 K80:K100 K102:K112 K115:K123 N3:N4 N7 N10:N16 N18:N29 N31:N38 N41:N47 N50:N52 N54:N59 N61:N62 N73:N78 N80:N100 N102:N112 N115:N123 V3:V4 V7 V10:V16 V18:V29 V31:V38 V41:V47 V50:V52 V54:V59 V61:V62 V73:V78 V80:V100 V102:V112 V115:V123 X3:X4 X7 X10:X16 X18:X29 X31:X38 X41:X47 X50:X52 X54:X59 X61:X62 X73:X78 X80:X100 X102:X112 X115:X123 Z3:Z4 Z7 Z10:Z16 Z18:Z29 Z31:Z38 Z41:Z47 Z50:Z52 Z54:Z59 Z61:Z62 Z73:Z78 Z80:Z100 Z102:Z112 Z115:Z123 AB3:AB4 AB7 AB10:AB16 AB18:AB29 AB31:AB38 AB41:AB47 AB50:AB52 AB54:AB59 AB61:AB62 AB73:AB78 AB80:AB100 AB102:AB112 AB115:AB123 K64:K71 N64:N71 V64:V71 X64:X71 Z64:Z71 AB64:AB71 K125:K131 N125:N132 V125:V132 X125:X132 Z125:Z132 AB125:AB132">
    <cfRule type="cellIs" dxfId="244" priority="303" operator="notEqual">
      <formula>0</formula>
    </cfRule>
  </conditionalFormatting>
  <conditionalFormatting sqref="H3:H4 H7 H10:H16 H18:H29 H31:H38 H41:H47 H50:H52 H54:H59 H61:H62 H64:H65 H67:H71 H73:H129">
    <cfRule type="cellIs" dxfId="243" priority="290" operator="notEqual">
      <formula>0</formula>
    </cfRule>
  </conditionalFormatting>
  <conditionalFormatting sqref="C1:D1 F1:G1 I1:J1 L1:M1 O1:P1 R1:S1 U1 W1 Y1 AA1">
    <cfRule type="cellIs" dxfId="242" priority="286" operator="equal">
      <formula>"сдал"</formula>
    </cfRule>
  </conditionalFormatting>
  <conditionalFormatting sqref="E81">
    <cfRule type="containsText" dxfId="241" priority="261" operator="containsText" text="Должник">
      <formula>NOT(ISERROR(SEARCH("Должник",E81)))</formula>
    </cfRule>
  </conditionalFormatting>
  <conditionalFormatting sqref="E81">
    <cfRule type="cellIs" dxfId="240" priority="260" operator="equal">
      <formula>"сдал"</formula>
    </cfRule>
  </conditionalFormatting>
  <conditionalFormatting sqref="I5:K6 I8:K9 I17:K17 I30:K30 I39:K40 I48:K49 I53:K53 I60:K60 I63:K63 I72:K72 I79:K79 I101:K101 I113:K114 I124:K124 I132:K132">
    <cfRule type="containsText" dxfId="239" priority="253" operator="containsText" text="Должник">
      <formula>NOT(ISERROR(SEARCH("Должник",I5)))</formula>
    </cfRule>
  </conditionalFormatting>
  <conditionalFormatting sqref="I5:K6 I8:K9 I17:K17 I30:K30 I39:K40 I48:K49 I53:K53 I60:K60 I63:K63 I72:K72 I79:K79 I101:K101 I113:K114 I124:K124 I132:K132">
    <cfRule type="cellIs" dxfId="238" priority="252" operator="equal">
      <formula>"сдал"</formula>
    </cfRule>
  </conditionalFormatting>
  <conditionalFormatting sqref="L5:N6 L8:N9 L17:N17 L30:N30 L39:N40 L48:N49 L53:N53 L60:N60 L63:N63 L72:N72 L79:N79 L101:N101 L113:N114 U113:AB114 U101:AB101 U79:AB79 U72:AB72 U63:AB63 U60:AB60 U53:AB53 U48:AB49 U39:AB40 U30:AB30 U17:AB17 U8:AB9 U5:AB6">
    <cfRule type="containsText" dxfId="237" priority="251" operator="containsText" text="Должник">
      <formula>NOT(ISERROR(SEARCH("Должник",L5)))</formula>
    </cfRule>
  </conditionalFormatting>
  <conditionalFormatting sqref="L5:N6 L8:N9 L17:N17 L30:N30 L39:N40 L48:N49 L53:N53 L60:N60 L63:N63 L72:N72 L79:N79 L101:N101 L113:N114 U113:AB114 U101:AB101 U79:AB79 U72:AB72 U63:AB63 U60:AB60 U53:AB53 U48:AB49 U39:AB40 U30:AB30 U17:AB17 U8:AB9 U5:AB6">
    <cfRule type="cellIs" dxfId="236" priority="250" operator="equal">
      <formula>"сдал"</formula>
    </cfRule>
  </conditionalFormatting>
  <conditionalFormatting sqref="O5:P5">
    <cfRule type="containsText" dxfId="235" priority="248" operator="containsText" text="Должник">
      <formula>NOT(ISERROR(SEARCH("Должник",O5)))</formula>
    </cfRule>
  </conditionalFormatting>
  <conditionalFormatting sqref="O5:P5">
    <cfRule type="cellIs" dxfId="234" priority="247" operator="equal">
      <formula>"сдал"</formula>
    </cfRule>
  </conditionalFormatting>
  <conditionalFormatting sqref="Q5">
    <cfRule type="cellIs" dxfId="233" priority="246" operator="notEqual">
      <formula>0</formula>
    </cfRule>
  </conditionalFormatting>
  <conditionalFormatting sqref="O4:Q4">
    <cfRule type="containsText" dxfId="232" priority="242" operator="containsText" text="Должник">
      <formula>NOT(ISERROR(SEARCH("Должник",O4)))</formula>
    </cfRule>
  </conditionalFormatting>
  <conditionalFormatting sqref="O4:Q4">
    <cfRule type="cellIs" dxfId="231" priority="241" operator="equal">
      <formula>"сдал"</formula>
    </cfRule>
  </conditionalFormatting>
  <conditionalFormatting sqref="O7:P7">
    <cfRule type="containsText" dxfId="230" priority="240" operator="containsText" text="Должник">
      <formula>NOT(ISERROR(SEARCH("Должник",O7)))</formula>
    </cfRule>
  </conditionalFormatting>
  <conditionalFormatting sqref="O7:P7">
    <cfRule type="cellIs" dxfId="229" priority="239" operator="equal">
      <formula>"сдал"</formula>
    </cfRule>
  </conditionalFormatting>
  <conditionalFormatting sqref="Q7">
    <cfRule type="cellIs" dxfId="228" priority="238" operator="notEqual">
      <formula>0</formula>
    </cfRule>
  </conditionalFormatting>
  <conditionalFormatting sqref="O10:P13">
    <cfRule type="containsText" dxfId="227" priority="237" operator="containsText" text="Должник">
      <formula>NOT(ISERROR(SEARCH("Должник",O10)))</formula>
    </cfRule>
  </conditionalFormatting>
  <conditionalFormatting sqref="O10:P13">
    <cfRule type="cellIs" dxfId="226" priority="236" operator="equal">
      <formula>"сдал"</formula>
    </cfRule>
  </conditionalFormatting>
  <conditionalFormatting sqref="Q10:Q13">
    <cfRule type="cellIs" dxfId="225" priority="235" operator="notEqual">
      <formula>0</formula>
    </cfRule>
  </conditionalFormatting>
  <conditionalFormatting sqref="O8:P8">
    <cfRule type="containsText" dxfId="224" priority="234" operator="containsText" text="Должник">
      <formula>NOT(ISERROR(SEARCH("Должник",O8)))</formula>
    </cfRule>
  </conditionalFormatting>
  <conditionalFormatting sqref="O8:P8">
    <cfRule type="cellIs" dxfId="223" priority="233" operator="equal">
      <formula>"сдал"</formula>
    </cfRule>
  </conditionalFormatting>
  <conditionalFormatting sqref="Q8">
    <cfRule type="cellIs" dxfId="222" priority="232" operator="notEqual">
      <formula>0</formula>
    </cfRule>
  </conditionalFormatting>
  <conditionalFormatting sqref="O9:P9">
    <cfRule type="containsText" dxfId="221" priority="231" operator="containsText" text="Должник">
      <formula>NOT(ISERROR(SEARCH("Должник",O9)))</formula>
    </cfRule>
  </conditionalFormatting>
  <conditionalFormatting sqref="O9:P9">
    <cfRule type="cellIs" dxfId="220" priority="230" operator="equal">
      <formula>"сдал"</formula>
    </cfRule>
  </conditionalFormatting>
  <conditionalFormatting sqref="Q9">
    <cfRule type="cellIs" dxfId="219" priority="229" operator="notEqual">
      <formula>0</formula>
    </cfRule>
  </conditionalFormatting>
  <conditionalFormatting sqref="O14:P14">
    <cfRule type="containsText" dxfId="218" priority="228" operator="containsText" text="Должник">
      <formula>NOT(ISERROR(SEARCH("Должник",O14)))</formula>
    </cfRule>
  </conditionalFormatting>
  <conditionalFormatting sqref="O14:P14">
    <cfRule type="cellIs" dxfId="217" priority="227" operator="equal">
      <formula>"сдал"</formula>
    </cfRule>
  </conditionalFormatting>
  <conditionalFormatting sqref="Q14">
    <cfRule type="cellIs" dxfId="216" priority="226" operator="notEqual">
      <formula>0</formula>
    </cfRule>
  </conditionalFormatting>
  <conditionalFormatting sqref="O15:P15">
    <cfRule type="containsText" dxfId="215" priority="225" operator="containsText" text="Должник">
      <formula>NOT(ISERROR(SEARCH("Должник",O15)))</formula>
    </cfRule>
  </conditionalFormatting>
  <conditionalFormatting sqref="O15:P15">
    <cfRule type="cellIs" dxfId="214" priority="224" operator="equal">
      <formula>"сдал"</formula>
    </cfRule>
  </conditionalFormatting>
  <conditionalFormatting sqref="Q15">
    <cfRule type="cellIs" dxfId="213" priority="223" operator="notEqual">
      <formula>0</formula>
    </cfRule>
  </conditionalFormatting>
  <conditionalFormatting sqref="O19:P19">
    <cfRule type="containsText" dxfId="212" priority="222" operator="containsText" text="Должник">
      <formula>NOT(ISERROR(SEARCH("Должник",O19)))</formula>
    </cfRule>
  </conditionalFormatting>
  <conditionalFormatting sqref="O19:P19">
    <cfRule type="cellIs" dxfId="211" priority="221" operator="equal">
      <formula>"сдал"</formula>
    </cfRule>
  </conditionalFormatting>
  <conditionalFormatting sqref="Q19">
    <cfRule type="cellIs" dxfId="210" priority="220" operator="notEqual">
      <formula>0</formula>
    </cfRule>
  </conditionalFormatting>
  <conditionalFormatting sqref="O17:P17">
    <cfRule type="containsText" dxfId="209" priority="219" operator="containsText" text="Должник">
      <formula>NOT(ISERROR(SEARCH("Должник",O17)))</formula>
    </cfRule>
  </conditionalFormatting>
  <conditionalFormatting sqref="O17:P17">
    <cfRule type="cellIs" dxfId="208" priority="218" operator="equal">
      <formula>"сдал"</formula>
    </cfRule>
  </conditionalFormatting>
  <conditionalFormatting sqref="Q17">
    <cfRule type="cellIs" dxfId="207" priority="217" operator="notEqual">
      <formula>0</formula>
    </cfRule>
  </conditionalFormatting>
  <conditionalFormatting sqref="O20:P22">
    <cfRule type="containsText" dxfId="206" priority="216" operator="containsText" text="Должник">
      <formula>NOT(ISERROR(SEARCH("Должник",O20)))</formula>
    </cfRule>
  </conditionalFormatting>
  <conditionalFormatting sqref="O20:P22">
    <cfRule type="cellIs" dxfId="205" priority="215" operator="equal">
      <formula>"сдал"</formula>
    </cfRule>
  </conditionalFormatting>
  <conditionalFormatting sqref="Q20:Q22">
    <cfRule type="cellIs" dxfId="204" priority="214" operator="notEqual">
      <formula>0</formula>
    </cfRule>
  </conditionalFormatting>
  <conditionalFormatting sqref="O24:P24">
    <cfRule type="containsText" dxfId="203" priority="213" operator="containsText" text="Должник">
      <formula>NOT(ISERROR(SEARCH("Должник",O24)))</formula>
    </cfRule>
  </conditionalFormatting>
  <conditionalFormatting sqref="O24:P24">
    <cfRule type="cellIs" dxfId="202" priority="212" operator="equal">
      <formula>"сдал"</formula>
    </cfRule>
  </conditionalFormatting>
  <conditionalFormatting sqref="Q24">
    <cfRule type="cellIs" dxfId="201" priority="211" operator="notEqual">
      <formula>0</formula>
    </cfRule>
  </conditionalFormatting>
  <conditionalFormatting sqref="O25:P25">
    <cfRule type="containsText" dxfId="200" priority="210" operator="containsText" text="Должник">
      <formula>NOT(ISERROR(SEARCH("Должник",O25)))</formula>
    </cfRule>
  </conditionalFormatting>
  <conditionalFormatting sqref="O25:P25">
    <cfRule type="cellIs" dxfId="199" priority="209" operator="equal">
      <formula>"сдал"</formula>
    </cfRule>
  </conditionalFormatting>
  <conditionalFormatting sqref="Q25">
    <cfRule type="cellIs" dxfId="198" priority="208" operator="notEqual">
      <formula>0</formula>
    </cfRule>
  </conditionalFormatting>
  <conditionalFormatting sqref="O26:P26">
    <cfRule type="containsText" dxfId="197" priority="207" operator="containsText" text="Должник">
      <formula>NOT(ISERROR(SEARCH("Должник",O26)))</formula>
    </cfRule>
  </conditionalFormatting>
  <conditionalFormatting sqref="O26:P26">
    <cfRule type="cellIs" dxfId="196" priority="206" operator="equal">
      <formula>"сдал"</formula>
    </cfRule>
  </conditionalFormatting>
  <conditionalFormatting sqref="Q26">
    <cfRule type="cellIs" dxfId="195" priority="205" operator="notEqual">
      <formula>0</formula>
    </cfRule>
  </conditionalFormatting>
  <conditionalFormatting sqref="O27:P28">
    <cfRule type="containsText" dxfId="194" priority="204" operator="containsText" text="Должник">
      <formula>NOT(ISERROR(SEARCH("Должник",O27)))</formula>
    </cfRule>
  </conditionalFormatting>
  <conditionalFormatting sqref="O27:P28">
    <cfRule type="cellIs" dxfId="193" priority="203" operator="equal">
      <formula>"сдал"</formula>
    </cfRule>
  </conditionalFormatting>
  <conditionalFormatting sqref="Q27:Q28">
    <cfRule type="cellIs" dxfId="192" priority="202" operator="notEqual">
      <formula>0</formula>
    </cfRule>
  </conditionalFormatting>
  <conditionalFormatting sqref="O86:P86">
    <cfRule type="containsText" dxfId="191" priority="201" operator="containsText" text="Должник">
      <formula>NOT(ISERROR(SEARCH("Должник",O86)))</formula>
    </cfRule>
  </conditionalFormatting>
  <conditionalFormatting sqref="O86:P86">
    <cfRule type="cellIs" dxfId="190" priority="200" operator="equal">
      <formula>"сдал"</formula>
    </cfRule>
  </conditionalFormatting>
  <conditionalFormatting sqref="Q86">
    <cfRule type="cellIs" dxfId="189" priority="199" operator="notEqual">
      <formula>0</formula>
    </cfRule>
  </conditionalFormatting>
  <conditionalFormatting sqref="O83:P83">
    <cfRule type="containsText" dxfId="188" priority="198" operator="containsText" text="Должник">
      <formula>NOT(ISERROR(SEARCH("Должник",O83)))</formula>
    </cfRule>
  </conditionalFormatting>
  <conditionalFormatting sqref="O83:P83">
    <cfRule type="cellIs" dxfId="187" priority="197" operator="equal">
      <formula>"сдал"</formula>
    </cfRule>
  </conditionalFormatting>
  <conditionalFormatting sqref="Q83">
    <cfRule type="cellIs" dxfId="186" priority="196" operator="notEqual">
      <formula>0</formula>
    </cfRule>
  </conditionalFormatting>
  <conditionalFormatting sqref="O29:P32">
    <cfRule type="containsText" dxfId="185" priority="195" operator="containsText" text="Должник">
      <formula>NOT(ISERROR(SEARCH("Должник",O29)))</formula>
    </cfRule>
  </conditionalFormatting>
  <conditionalFormatting sqref="O29:P32">
    <cfRule type="cellIs" dxfId="184" priority="194" operator="equal">
      <formula>"сдал"</formula>
    </cfRule>
  </conditionalFormatting>
  <conditionalFormatting sqref="Q29:Q32">
    <cfRule type="cellIs" dxfId="183" priority="193" operator="notEqual">
      <formula>0</formula>
    </cfRule>
  </conditionalFormatting>
  <conditionalFormatting sqref="O34:P34">
    <cfRule type="containsText" dxfId="182" priority="192" operator="containsText" text="Должник">
      <formula>NOT(ISERROR(SEARCH("Должник",O34)))</formula>
    </cfRule>
  </conditionalFormatting>
  <conditionalFormatting sqref="O34:P34">
    <cfRule type="cellIs" dxfId="181" priority="191" operator="equal">
      <formula>"сдал"</formula>
    </cfRule>
  </conditionalFormatting>
  <conditionalFormatting sqref="Q34">
    <cfRule type="cellIs" dxfId="180" priority="190" operator="notEqual">
      <formula>0</formula>
    </cfRule>
  </conditionalFormatting>
  <conditionalFormatting sqref="O35:P35">
    <cfRule type="containsText" dxfId="179" priority="189" operator="containsText" text="Должник">
      <formula>NOT(ISERROR(SEARCH("Должник",O35)))</formula>
    </cfRule>
  </conditionalFormatting>
  <conditionalFormatting sqref="O35:P35">
    <cfRule type="cellIs" dxfId="178" priority="188" operator="equal">
      <formula>"сдал"</formula>
    </cfRule>
  </conditionalFormatting>
  <conditionalFormatting sqref="Q35">
    <cfRule type="cellIs" dxfId="177" priority="187" operator="notEqual">
      <formula>0</formula>
    </cfRule>
  </conditionalFormatting>
  <conditionalFormatting sqref="O33:P33">
    <cfRule type="containsText" dxfId="176" priority="186" operator="containsText" text="Должник">
      <formula>NOT(ISERROR(SEARCH("Должник",O33)))</formula>
    </cfRule>
  </conditionalFormatting>
  <conditionalFormatting sqref="O33:P33">
    <cfRule type="cellIs" dxfId="175" priority="185" operator="equal">
      <formula>"сдал"</formula>
    </cfRule>
  </conditionalFormatting>
  <conditionalFormatting sqref="Q33">
    <cfRule type="cellIs" dxfId="174" priority="184" operator="notEqual">
      <formula>0</formula>
    </cfRule>
  </conditionalFormatting>
  <conditionalFormatting sqref="O37:P37">
    <cfRule type="containsText" dxfId="173" priority="183" operator="containsText" text="Должник">
      <formula>NOT(ISERROR(SEARCH("Должник",O37)))</formula>
    </cfRule>
  </conditionalFormatting>
  <conditionalFormatting sqref="O37:P37">
    <cfRule type="cellIs" dxfId="172" priority="182" operator="equal">
      <formula>"сдал"</formula>
    </cfRule>
  </conditionalFormatting>
  <conditionalFormatting sqref="Q37">
    <cfRule type="cellIs" dxfId="171" priority="181" operator="notEqual">
      <formula>0</formula>
    </cfRule>
  </conditionalFormatting>
  <conditionalFormatting sqref="O38:P38">
    <cfRule type="containsText" dxfId="170" priority="180" operator="containsText" text="Должник">
      <formula>NOT(ISERROR(SEARCH("Должник",O38)))</formula>
    </cfRule>
  </conditionalFormatting>
  <conditionalFormatting sqref="O38:P38">
    <cfRule type="cellIs" dxfId="169" priority="179" operator="equal">
      <formula>"сдал"</formula>
    </cfRule>
  </conditionalFormatting>
  <conditionalFormatting sqref="Q38">
    <cfRule type="cellIs" dxfId="168" priority="178" operator="notEqual">
      <formula>0</formula>
    </cfRule>
  </conditionalFormatting>
  <conditionalFormatting sqref="O39:P41">
    <cfRule type="containsText" dxfId="167" priority="177" operator="containsText" text="Должник">
      <formula>NOT(ISERROR(SEARCH("Должник",O39)))</formula>
    </cfRule>
  </conditionalFormatting>
  <conditionalFormatting sqref="O39:P41">
    <cfRule type="cellIs" dxfId="166" priority="176" operator="equal">
      <formula>"сдал"</formula>
    </cfRule>
  </conditionalFormatting>
  <conditionalFormatting sqref="Q39:Q41">
    <cfRule type="cellIs" dxfId="165" priority="175" operator="notEqual">
      <formula>0</formula>
    </cfRule>
  </conditionalFormatting>
  <conditionalFormatting sqref="O42:P42">
    <cfRule type="containsText" dxfId="164" priority="174" operator="containsText" text="Должник">
      <formula>NOT(ISERROR(SEARCH("Должник",O42)))</formula>
    </cfRule>
  </conditionalFormatting>
  <conditionalFormatting sqref="O42:P42">
    <cfRule type="cellIs" dxfId="163" priority="173" operator="equal">
      <formula>"сдал"</formula>
    </cfRule>
  </conditionalFormatting>
  <conditionalFormatting sqref="Q42">
    <cfRule type="cellIs" dxfId="162" priority="172" operator="notEqual">
      <formula>0</formula>
    </cfRule>
  </conditionalFormatting>
  <conditionalFormatting sqref="O88:P88">
    <cfRule type="containsText" dxfId="161" priority="171" operator="containsText" text="Должник">
      <formula>NOT(ISERROR(SEARCH("Должник",O88)))</formula>
    </cfRule>
  </conditionalFormatting>
  <conditionalFormatting sqref="O88:P88">
    <cfRule type="cellIs" dxfId="160" priority="170" operator="equal">
      <formula>"сдал"</formula>
    </cfRule>
  </conditionalFormatting>
  <conditionalFormatting sqref="Q88">
    <cfRule type="cellIs" dxfId="159" priority="169" operator="notEqual">
      <formula>0</formula>
    </cfRule>
  </conditionalFormatting>
  <conditionalFormatting sqref="O90:P90">
    <cfRule type="containsText" dxfId="158" priority="168" operator="containsText" text="Должник">
      <formula>NOT(ISERROR(SEARCH("Должник",O90)))</formula>
    </cfRule>
  </conditionalFormatting>
  <conditionalFormatting sqref="O90:P90">
    <cfRule type="cellIs" dxfId="157" priority="167" operator="equal">
      <formula>"сдал"</formula>
    </cfRule>
  </conditionalFormatting>
  <conditionalFormatting sqref="Q90">
    <cfRule type="cellIs" dxfId="156" priority="166" operator="notEqual">
      <formula>0</formula>
    </cfRule>
  </conditionalFormatting>
  <conditionalFormatting sqref="O91:P91">
    <cfRule type="containsText" dxfId="155" priority="165" operator="containsText" text="Должник">
      <formula>NOT(ISERROR(SEARCH("Должник",O91)))</formula>
    </cfRule>
  </conditionalFormatting>
  <conditionalFormatting sqref="O91:P91">
    <cfRule type="cellIs" dxfId="154" priority="164" operator="equal">
      <formula>"сдал"</formula>
    </cfRule>
  </conditionalFormatting>
  <conditionalFormatting sqref="Q91">
    <cfRule type="cellIs" dxfId="153" priority="163" operator="notEqual">
      <formula>0</formula>
    </cfRule>
  </conditionalFormatting>
  <conditionalFormatting sqref="O92:P92">
    <cfRule type="containsText" dxfId="152" priority="162" operator="containsText" text="Должник">
      <formula>NOT(ISERROR(SEARCH("Должник",O92)))</formula>
    </cfRule>
  </conditionalFormatting>
  <conditionalFormatting sqref="O92:P92">
    <cfRule type="cellIs" dxfId="151" priority="161" operator="equal">
      <formula>"сдал"</formula>
    </cfRule>
  </conditionalFormatting>
  <conditionalFormatting sqref="Q92">
    <cfRule type="cellIs" dxfId="150" priority="160" operator="notEqual">
      <formula>0</formula>
    </cfRule>
  </conditionalFormatting>
  <conditionalFormatting sqref="O45:P45">
    <cfRule type="containsText" dxfId="149" priority="159" operator="containsText" text="Должник">
      <formula>NOT(ISERROR(SEARCH("Должник",O45)))</formula>
    </cfRule>
  </conditionalFormatting>
  <conditionalFormatting sqref="O45:P45">
    <cfRule type="cellIs" dxfId="148" priority="158" operator="equal">
      <formula>"сдал"</formula>
    </cfRule>
  </conditionalFormatting>
  <conditionalFormatting sqref="Q45">
    <cfRule type="cellIs" dxfId="147" priority="157" operator="notEqual">
      <formula>0</formula>
    </cfRule>
  </conditionalFormatting>
  <conditionalFormatting sqref="O46:P46">
    <cfRule type="containsText" dxfId="146" priority="156" operator="containsText" text="Должник">
      <formula>NOT(ISERROR(SEARCH("Должник",O46)))</formula>
    </cfRule>
  </conditionalFormatting>
  <conditionalFormatting sqref="O46:P46">
    <cfRule type="cellIs" dxfId="145" priority="155" operator="equal">
      <formula>"сдал"</formula>
    </cfRule>
  </conditionalFormatting>
  <conditionalFormatting sqref="Q46">
    <cfRule type="cellIs" dxfId="144" priority="154" operator="notEqual">
      <formula>0</formula>
    </cfRule>
  </conditionalFormatting>
  <conditionalFormatting sqref="O47:P47">
    <cfRule type="containsText" dxfId="143" priority="153" operator="containsText" text="Должник">
      <formula>NOT(ISERROR(SEARCH("Должник",O47)))</formula>
    </cfRule>
  </conditionalFormatting>
  <conditionalFormatting sqref="O47:P47">
    <cfRule type="cellIs" dxfId="142" priority="152" operator="equal">
      <formula>"сдал"</formula>
    </cfRule>
  </conditionalFormatting>
  <conditionalFormatting sqref="Q47">
    <cfRule type="cellIs" dxfId="141" priority="151" operator="notEqual">
      <formula>0</formula>
    </cfRule>
  </conditionalFormatting>
  <conditionalFormatting sqref="O48:P48">
    <cfRule type="containsText" dxfId="140" priority="150" operator="containsText" text="Должник">
      <formula>NOT(ISERROR(SEARCH("Должник",O48)))</formula>
    </cfRule>
  </conditionalFormatting>
  <conditionalFormatting sqref="O48:P48">
    <cfRule type="cellIs" dxfId="139" priority="149" operator="equal">
      <formula>"сдал"</formula>
    </cfRule>
  </conditionalFormatting>
  <conditionalFormatting sqref="Q48">
    <cfRule type="cellIs" dxfId="138" priority="148" operator="notEqual">
      <formula>0</formula>
    </cfRule>
  </conditionalFormatting>
  <conditionalFormatting sqref="O94:P94">
    <cfRule type="containsText" dxfId="137" priority="147" operator="containsText" text="Должник">
      <formula>NOT(ISERROR(SEARCH("Должник",O94)))</formula>
    </cfRule>
  </conditionalFormatting>
  <conditionalFormatting sqref="O94:P94">
    <cfRule type="cellIs" dxfId="136" priority="146" operator="equal">
      <formula>"сдал"</formula>
    </cfRule>
  </conditionalFormatting>
  <conditionalFormatting sqref="Q94">
    <cfRule type="cellIs" dxfId="135" priority="145" operator="notEqual">
      <formula>0</formula>
    </cfRule>
  </conditionalFormatting>
  <conditionalFormatting sqref="O50:P50">
    <cfRule type="containsText" dxfId="134" priority="144" operator="containsText" text="Должник">
      <formula>NOT(ISERROR(SEARCH("Должник",O50)))</formula>
    </cfRule>
  </conditionalFormatting>
  <conditionalFormatting sqref="O50:P50">
    <cfRule type="cellIs" dxfId="133" priority="143" operator="equal">
      <formula>"сдал"</formula>
    </cfRule>
  </conditionalFormatting>
  <conditionalFormatting sqref="Q50">
    <cfRule type="cellIs" dxfId="132" priority="142" operator="notEqual">
      <formula>0</formula>
    </cfRule>
  </conditionalFormatting>
  <conditionalFormatting sqref="O51:P51">
    <cfRule type="containsText" dxfId="131" priority="141" operator="containsText" text="Должник">
      <formula>NOT(ISERROR(SEARCH("Должник",O51)))</formula>
    </cfRule>
  </conditionalFormatting>
  <conditionalFormatting sqref="O51:P51">
    <cfRule type="cellIs" dxfId="130" priority="140" operator="equal">
      <formula>"сдал"</formula>
    </cfRule>
  </conditionalFormatting>
  <conditionalFormatting sqref="Q51">
    <cfRule type="cellIs" dxfId="129" priority="139" operator="notEqual">
      <formula>0</formula>
    </cfRule>
  </conditionalFormatting>
  <conditionalFormatting sqref="O54:P59">
    <cfRule type="containsText" dxfId="128" priority="138" operator="containsText" text="Должник">
      <formula>NOT(ISERROR(SEARCH("Должник",O54)))</formula>
    </cfRule>
  </conditionalFormatting>
  <conditionalFormatting sqref="O54:P59">
    <cfRule type="cellIs" dxfId="127" priority="137" operator="equal">
      <formula>"сдал"</formula>
    </cfRule>
  </conditionalFormatting>
  <conditionalFormatting sqref="Q54:Q59">
    <cfRule type="cellIs" dxfId="126" priority="136" operator="notEqual">
      <formula>0</formula>
    </cfRule>
  </conditionalFormatting>
  <conditionalFormatting sqref="O62:P62">
    <cfRule type="containsText" dxfId="125" priority="135" operator="containsText" text="Должник">
      <formula>NOT(ISERROR(SEARCH("Должник",O62)))</formula>
    </cfRule>
  </conditionalFormatting>
  <conditionalFormatting sqref="O62:P62">
    <cfRule type="cellIs" dxfId="124" priority="134" operator="equal">
      <formula>"сдал"</formula>
    </cfRule>
  </conditionalFormatting>
  <conditionalFormatting sqref="Q62">
    <cfRule type="cellIs" dxfId="123" priority="133" operator="notEqual">
      <formula>0</formula>
    </cfRule>
  </conditionalFormatting>
  <conditionalFormatting sqref="O64:P65">
    <cfRule type="containsText" dxfId="122" priority="132" operator="containsText" text="Должник">
      <formula>NOT(ISERROR(SEARCH("Должник",O64)))</formula>
    </cfRule>
  </conditionalFormatting>
  <conditionalFormatting sqref="O64:P65">
    <cfRule type="cellIs" dxfId="121" priority="131" operator="equal">
      <formula>"сдал"</formula>
    </cfRule>
  </conditionalFormatting>
  <conditionalFormatting sqref="Q64:Q65">
    <cfRule type="cellIs" dxfId="120" priority="130" operator="notEqual">
      <formula>0</formula>
    </cfRule>
  </conditionalFormatting>
  <conditionalFormatting sqref="O67:P69">
    <cfRule type="containsText" dxfId="119" priority="129" operator="containsText" text="Должник">
      <formula>NOT(ISERROR(SEARCH("Должник",O67)))</formula>
    </cfRule>
  </conditionalFormatting>
  <conditionalFormatting sqref="O67:P69">
    <cfRule type="cellIs" dxfId="118" priority="128" operator="equal">
      <formula>"сдал"</formula>
    </cfRule>
  </conditionalFormatting>
  <conditionalFormatting sqref="Q67:Q69">
    <cfRule type="cellIs" dxfId="117" priority="127" operator="notEqual">
      <formula>0</formula>
    </cfRule>
  </conditionalFormatting>
  <conditionalFormatting sqref="O71:P71">
    <cfRule type="containsText" dxfId="116" priority="126" operator="containsText" text="Должник">
      <formula>NOT(ISERROR(SEARCH("Должник",O71)))</formula>
    </cfRule>
  </conditionalFormatting>
  <conditionalFormatting sqref="O71:P71">
    <cfRule type="cellIs" dxfId="115" priority="125" operator="equal">
      <formula>"сдал"</formula>
    </cfRule>
  </conditionalFormatting>
  <conditionalFormatting sqref="Q71">
    <cfRule type="cellIs" dxfId="114" priority="124" operator="notEqual">
      <formula>0</formula>
    </cfRule>
  </conditionalFormatting>
  <conditionalFormatting sqref="O73:P78">
    <cfRule type="containsText" dxfId="113" priority="123" operator="containsText" text="Должник">
      <formula>NOT(ISERROR(SEARCH("Должник",O73)))</formula>
    </cfRule>
  </conditionalFormatting>
  <conditionalFormatting sqref="O73:P78">
    <cfRule type="cellIs" dxfId="112" priority="122" operator="equal">
      <formula>"сдал"</formula>
    </cfRule>
  </conditionalFormatting>
  <conditionalFormatting sqref="Q73:Q78">
    <cfRule type="cellIs" dxfId="111" priority="121" operator="notEqual">
      <formula>0</formula>
    </cfRule>
  </conditionalFormatting>
  <conditionalFormatting sqref="O80:P80">
    <cfRule type="containsText" dxfId="110" priority="120" operator="containsText" text="Должник">
      <formula>NOT(ISERROR(SEARCH("Должник",O80)))</formula>
    </cfRule>
  </conditionalFormatting>
  <conditionalFormatting sqref="O80:P80">
    <cfRule type="cellIs" dxfId="109" priority="119" operator="equal">
      <formula>"сдал"</formula>
    </cfRule>
  </conditionalFormatting>
  <conditionalFormatting sqref="Q80">
    <cfRule type="cellIs" dxfId="108" priority="118" operator="notEqual">
      <formula>0</formula>
    </cfRule>
  </conditionalFormatting>
  <conditionalFormatting sqref="O96:P109">
    <cfRule type="containsText" dxfId="107" priority="117" operator="containsText" text="Должник">
      <formula>NOT(ISERROR(SEARCH("Должник",O96)))</formula>
    </cfRule>
  </conditionalFormatting>
  <conditionalFormatting sqref="O96:P109">
    <cfRule type="cellIs" dxfId="106" priority="116" operator="equal">
      <formula>"сдал"</formula>
    </cfRule>
  </conditionalFormatting>
  <conditionalFormatting sqref="Q96:Q109">
    <cfRule type="cellIs" dxfId="105" priority="115" operator="notEqual">
      <formula>0</formula>
    </cfRule>
  </conditionalFormatting>
  <conditionalFormatting sqref="O111:P112">
    <cfRule type="containsText" dxfId="104" priority="114" operator="containsText" text="Должник">
      <formula>NOT(ISERROR(SEARCH("Должник",O111)))</formula>
    </cfRule>
  </conditionalFormatting>
  <conditionalFormatting sqref="O111:P112">
    <cfRule type="cellIs" dxfId="103" priority="113" operator="equal">
      <formula>"сдал"</formula>
    </cfRule>
  </conditionalFormatting>
  <conditionalFormatting sqref="Q111:Q112">
    <cfRule type="cellIs" dxfId="102" priority="112" operator="notEqual">
      <formula>0</formula>
    </cfRule>
  </conditionalFormatting>
  <conditionalFormatting sqref="O114:P114">
    <cfRule type="containsText" dxfId="101" priority="111" operator="containsText" text="Должник">
      <formula>NOT(ISERROR(SEARCH("Должник",O114)))</formula>
    </cfRule>
  </conditionalFormatting>
  <conditionalFormatting sqref="O114:P114">
    <cfRule type="cellIs" dxfId="100" priority="110" operator="equal">
      <formula>"сдал"</formula>
    </cfRule>
  </conditionalFormatting>
  <conditionalFormatting sqref="Q114">
    <cfRule type="cellIs" dxfId="99" priority="109" operator="notEqual">
      <formula>0</formula>
    </cfRule>
  </conditionalFormatting>
  <conditionalFormatting sqref="O117:P117">
    <cfRule type="containsText" dxfId="98" priority="108" operator="containsText" text="Должник">
      <formula>NOT(ISERROR(SEARCH("Должник",O117)))</formula>
    </cfRule>
  </conditionalFormatting>
  <conditionalFormatting sqref="O117:P117">
    <cfRule type="cellIs" dxfId="97" priority="107" operator="equal">
      <formula>"сдал"</formula>
    </cfRule>
  </conditionalFormatting>
  <conditionalFormatting sqref="Q117">
    <cfRule type="cellIs" dxfId="96" priority="106" operator="notEqual">
      <formula>0</formula>
    </cfRule>
  </conditionalFormatting>
  <conditionalFormatting sqref="O120:P120">
    <cfRule type="containsText" dxfId="95" priority="105" operator="containsText" text="Должник">
      <formula>NOT(ISERROR(SEARCH("Должник",O120)))</formula>
    </cfRule>
  </conditionalFormatting>
  <conditionalFormatting sqref="O120:P120">
    <cfRule type="cellIs" dxfId="94" priority="104" operator="equal">
      <formula>"сдал"</formula>
    </cfRule>
  </conditionalFormatting>
  <conditionalFormatting sqref="Q120">
    <cfRule type="cellIs" dxfId="93" priority="103" operator="notEqual">
      <formula>0</formula>
    </cfRule>
  </conditionalFormatting>
  <conditionalFormatting sqref="O123:P123">
    <cfRule type="containsText" dxfId="92" priority="102" operator="containsText" text="Должник">
      <formula>NOT(ISERROR(SEARCH("Должник",O123)))</formula>
    </cfRule>
  </conditionalFormatting>
  <conditionalFormatting sqref="O123:P123">
    <cfRule type="cellIs" dxfId="91" priority="101" operator="equal">
      <formula>"сдал"</formula>
    </cfRule>
  </conditionalFormatting>
  <conditionalFormatting sqref="Q123">
    <cfRule type="cellIs" dxfId="90" priority="100" operator="notEqual">
      <formula>0</formula>
    </cfRule>
  </conditionalFormatting>
  <conditionalFormatting sqref="O125:P125">
    <cfRule type="containsText" dxfId="89" priority="99" operator="containsText" text="Должник">
      <formula>NOT(ISERROR(SEARCH("Должник",O125)))</formula>
    </cfRule>
  </conditionalFormatting>
  <conditionalFormatting sqref="O125:P125">
    <cfRule type="cellIs" dxfId="88" priority="98" operator="equal">
      <formula>"сдал"</formula>
    </cfRule>
  </conditionalFormatting>
  <conditionalFormatting sqref="Q125">
    <cfRule type="cellIs" dxfId="87" priority="97" operator="notEqual">
      <formula>0</formula>
    </cfRule>
  </conditionalFormatting>
  <conditionalFormatting sqref="O127:P128">
    <cfRule type="containsText" dxfId="86" priority="96" operator="containsText" text="Должник">
      <formula>NOT(ISERROR(SEARCH("Должник",O127)))</formula>
    </cfRule>
  </conditionalFormatting>
  <conditionalFormatting sqref="O127:P128">
    <cfRule type="cellIs" dxfId="85" priority="95" operator="equal">
      <formula>"сдал"</formula>
    </cfRule>
  </conditionalFormatting>
  <conditionalFormatting sqref="Q127:Q128">
    <cfRule type="cellIs" dxfId="84" priority="94" operator="notEqual">
      <formula>0</formula>
    </cfRule>
  </conditionalFormatting>
  <conditionalFormatting sqref="O129:Q131 O126:Q126 O124:Q124 O121:Q122 O118:Q119 O115:Q116 O113:Q113 O110:Q110 O95:Q95 O93:Q93 O89:Q89 O87:Q87 O84:Q85 O81:Q82 O72:Q72 O70:Q70 O66:Q66 O63:Q63 O61:Q61 O52:Q52 O43:Q44 O36:Q36 O23:Q23 O18:Q18 O16:Q16 O6:Q6">
    <cfRule type="containsText" dxfId="83" priority="93" operator="containsText" text="Должник">
      <formula>NOT(ISERROR(SEARCH("Должник",O6)))</formula>
    </cfRule>
  </conditionalFormatting>
  <conditionalFormatting sqref="O129:Q131 O126:Q126 O124:Q124 O121:Q122 O118:Q119 O115:Q116 O113:Q113 O110:Q110 O95:Q95 O93:Q93 O89:Q89 O87:Q87 O84:Q85 O81:Q82 O72:Q72 O70:Q70 O66:Q66 O63:Q63 O61:Q61 O52:Q52 O43:Q44 O36:Q36 O23:Q23 O18:Q18 O16:Q16 O6:Q6">
    <cfRule type="cellIs" dxfId="82" priority="92" operator="equal">
      <formula>"сдал"</formula>
    </cfRule>
  </conditionalFormatting>
  <conditionalFormatting sqref="O49:P49">
    <cfRule type="containsText" dxfId="81" priority="91" operator="containsText" text="Должник">
      <formula>NOT(ISERROR(SEARCH("Должник",O49)))</formula>
    </cfRule>
  </conditionalFormatting>
  <conditionalFormatting sqref="O49:P49">
    <cfRule type="cellIs" dxfId="80" priority="90" operator="equal">
      <formula>"сдал"</formula>
    </cfRule>
  </conditionalFormatting>
  <conditionalFormatting sqref="Q49">
    <cfRule type="cellIs" dxfId="79" priority="89" operator="notEqual">
      <formula>0</formula>
    </cfRule>
  </conditionalFormatting>
  <conditionalFormatting sqref="O53:P53">
    <cfRule type="containsText" dxfId="78" priority="88" operator="containsText" text="Должник">
      <formula>NOT(ISERROR(SEARCH("Должник",O53)))</formula>
    </cfRule>
  </conditionalFormatting>
  <conditionalFormatting sqref="O53:P53">
    <cfRule type="cellIs" dxfId="77" priority="87" operator="equal">
      <formula>"сдал"</formula>
    </cfRule>
  </conditionalFormatting>
  <conditionalFormatting sqref="Q53">
    <cfRule type="cellIs" dxfId="76" priority="86" operator="notEqual">
      <formula>0</formula>
    </cfRule>
  </conditionalFormatting>
  <conditionalFormatting sqref="O79:P79">
    <cfRule type="containsText" dxfId="75" priority="85" operator="containsText" text="Должник">
      <formula>NOT(ISERROR(SEARCH("Должник",O79)))</formula>
    </cfRule>
  </conditionalFormatting>
  <conditionalFormatting sqref="O79:P79">
    <cfRule type="cellIs" dxfId="74" priority="84" operator="equal">
      <formula>"сдал"</formula>
    </cfRule>
  </conditionalFormatting>
  <conditionalFormatting sqref="Q79">
    <cfRule type="cellIs" dxfId="73" priority="83" operator="notEqual">
      <formula>0</formula>
    </cfRule>
  </conditionalFormatting>
  <conditionalFormatting sqref="O132:P132">
    <cfRule type="containsText" dxfId="72" priority="82" operator="containsText" text="Должник">
      <formula>NOT(ISERROR(SEARCH("Должник",O132)))</formula>
    </cfRule>
  </conditionalFormatting>
  <conditionalFormatting sqref="O132:P132">
    <cfRule type="cellIs" dxfId="71" priority="81" operator="equal">
      <formula>"сдал"</formula>
    </cfRule>
  </conditionalFormatting>
  <conditionalFormatting sqref="Q132">
    <cfRule type="cellIs" dxfId="70" priority="80" operator="notEqual">
      <formula>0</formula>
    </cfRule>
  </conditionalFormatting>
  <conditionalFormatting sqref="U133:U136 W133:W136 Y133:Y136 AA133:AA136">
    <cfRule type="containsText" dxfId="69" priority="79" operator="containsText" text="Должник">
      <formula>NOT(ISERROR(SEARCH("Должник",U133)))</formula>
    </cfRule>
  </conditionalFormatting>
  <conditionalFormatting sqref="U133:U136 W133:W136 Y133:Y136 AA133:AA136">
    <cfRule type="cellIs" dxfId="68" priority="78" operator="equal">
      <formula>"сдал"</formula>
    </cfRule>
  </conditionalFormatting>
  <conditionalFormatting sqref="V133:V136 X133:X136 Z133:Z136 AB133:AB136">
    <cfRule type="cellIs" dxfId="67" priority="77" operator="notEqual">
      <formula>0</formula>
    </cfRule>
  </conditionalFormatting>
  <conditionalFormatting sqref="B133:B136">
    <cfRule type="duplicateValues" dxfId="66" priority="73"/>
    <cfRule type="duplicateValues" dxfId="65" priority="76"/>
  </conditionalFormatting>
  <conditionalFormatting sqref="C133:E136">
    <cfRule type="containsText" dxfId="64" priority="69" operator="containsText" text="Должник">
      <formula>NOT(ISERROR(SEARCH("Должник",C133)))</formula>
    </cfRule>
  </conditionalFormatting>
  <conditionalFormatting sqref="C133:E136">
    <cfRule type="cellIs" dxfId="63" priority="68" operator="equal">
      <formula>"сдал"</formula>
    </cfRule>
  </conditionalFormatting>
  <conditionalFormatting sqref="F133:H136">
    <cfRule type="containsText" dxfId="62" priority="67" operator="containsText" text="Должник">
      <formula>NOT(ISERROR(SEARCH("Должник",F133)))</formula>
    </cfRule>
  </conditionalFormatting>
  <conditionalFormatting sqref="F133:H136">
    <cfRule type="cellIs" dxfId="61" priority="66" operator="equal">
      <formula>"сдал"</formula>
    </cfRule>
  </conditionalFormatting>
  <conditionalFormatting sqref="I133:K136">
    <cfRule type="containsText" dxfId="60" priority="65" operator="containsText" text="Должник">
      <formula>NOT(ISERROR(SEARCH("Должник",I133)))</formula>
    </cfRule>
  </conditionalFormatting>
  <conditionalFormatting sqref="I133:K136">
    <cfRule type="cellIs" dxfId="59" priority="64" operator="equal">
      <formula>"сдал"</formula>
    </cfRule>
  </conditionalFormatting>
  <conditionalFormatting sqref="L133:N136">
    <cfRule type="containsText" dxfId="58" priority="63" operator="containsText" text="Должник">
      <formula>NOT(ISERROR(SEARCH("Должник",L133)))</formula>
    </cfRule>
  </conditionalFormatting>
  <conditionalFormatting sqref="L133:N136">
    <cfRule type="cellIs" dxfId="57" priority="62" operator="equal">
      <formula>"сдал"</formula>
    </cfRule>
  </conditionalFormatting>
  <conditionalFormatting sqref="O133:P136">
    <cfRule type="containsText" dxfId="56" priority="61" operator="containsText" text="Должник">
      <formula>NOT(ISERROR(SEARCH("Должник",O133)))</formula>
    </cfRule>
  </conditionalFormatting>
  <conditionalFormatting sqref="O133:P136">
    <cfRule type="cellIs" dxfId="55" priority="60" operator="equal">
      <formula>"сдал"</formula>
    </cfRule>
  </conditionalFormatting>
  <conditionalFormatting sqref="Q133:Q136">
    <cfRule type="cellIs" dxfId="54" priority="59" operator="notEqual">
      <formula>0</formula>
    </cfRule>
  </conditionalFormatting>
  <conditionalFormatting sqref="O60:P60">
    <cfRule type="containsText" dxfId="53" priority="58" operator="containsText" text="Должник">
      <formula>NOT(ISERROR(SEARCH("Должник",O60)))</formula>
    </cfRule>
  </conditionalFormatting>
  <conditionalFormatting sqref="O60:P60">
    <cfRule type="cellIs" dxfId="52" priority="57" operator="equal">
      <formula>"сдал"</formula>
    </cfRule>
  </conditionalFormatting>
  <conditionalFormatting sqref="Q60">
    <cfRule type="cellIs" dxfId="51" priority="56" operator="notEqual">
      <formula>0</formula>
    </cfRule>
  </conditionalFormatting>
  <conditionalFormatting sqref="R3:S3">
    <cfRule type="containsText" dxfId="50" priority="55" operator="containsText" text="Должник">
      <formula>NOT(ISERROR(SEARCH("Должник",R3)))</formula>
    </cfRule>
  </conditionalFormatting>
  <conditionalFormatting sqref="R3:S3">
    <cfRule type="cellIs" dxfId="49" priority="54" operator="equal">
      <formula>"сдал"</formula>
    </cfRule>
  </conditionalFormatting>
  <conditionalFormatting sqref="T3">
    <cfRule type="cellIs" dxfId="48" priority="53" operator="notEqual">
      <formula>0</formula>
    </cfRule>
  </conditionalFormatting>
  <conditionalFormatting sqref="B1:B1048576">
    <cfRule type="duplicateValues" dxfId="44" priority="43"/>
  </conditionalFormatting>
  <conditionalFormatting sqref="B1:B132 B137:B1048576">
    <cfRule type="duplicateValues" dxfId="41" priority="326"/>
    <cfRule type="duplicateValues" dxfId="40" priority="327"/>
  </conditionalFormatting>
  <conditionalFormatting sqref="C137:E137">
    <cfRule type="containsText" dxfId="39" priority="40" operator="containsText" text="Должник">
      <formula>NOT(ISERROR(SEARCH("Должник",C137)))</formula>
    </cfRule>
  </conditionalFormatting>
  <conditionalFormatting sqref="C137:E137">
    <cfRule type="cellIs" dxfId="38" priority="39" operator="equal">
      <formula>"сдал"</formula>
    </cfRule>
  </conditionalFormatting>
  <conditionalFormatting sqref="F137:H137">
    <cfRule type="containsText" dxfId="37" priority="38" operator="containsText" text="Должник">
      <formula>NOT(ISERROR(SEARCH("Должник",F137)))</formula>
    </cfRule>
  </conditionalFormatting>
  <conditionalFormatting sqref="F137:H137">
    <cfRule type="cellIs" dxfId="36" priority="37" operator="equal">
      <formula>"сдал"</formula>
    </cfRule>
  </conditionalFormatting>
  <conditionalFormatting sqref="I137:K137">
    <cfRule type="containsText" dxfId="35" priority="36" operator="containsText" text="Должник">
      <formula>NOT(ISERROR(SEARCH("Должник",I137)))</formula>
    </cfRule>
  </conditionalFormatting>
  <conditionalFormatting sqref="I137:K137">
    <cfRule type="cellIs" dxfId="34" priority="35" operator="equal">
      <formula>"сдал"</formula>
    </cfRule>
  </conditionalFormatting>
  <conditionalFormatting sqref="L137:N137">
    <cfRule type="containsText" dxfId="33" priority="34" operator="containsText" text="Должник">
      <formula>NOT(ISERROR(SEARCH("Должник",L137)))</formula>
    </cfRule>
  </conditionalFormatting>
  <conditionalFormatting sqref="L137:N137">
    <cfRule type="cellIs" dxfId="32" priority="33" operator="equal">
      <formula>"сдал"</formula>
    </cfRule>
  </conditionalFormatting>
  <conditionalFormatting sqref="C138:E141">
    <cfRule type="containsText" dxfId="31" priority="32" operator="containsText" text="Должник">
      <formula>NOT(ISERROR(SEARCH("Должник",C138)))</formula>
    </cfRule>
  </conditionalFormatting>
  <conditionalFormatting sqref="C138:E141">
    <cfRule type="cellIs" dxfId="30" priority="31" operator="equal">
      <formula>"сдал"</formula>
    </cfRule>
  </conditionalFormatting>
  <conditionalFormatting sqref="F138:H141">
    <cfRule type="containsText" dxfId="29" priority="30" operator="containsText" text="Должник">
      <formula>NOT(ISERROR(SEARCH("Должник",F138)))</formula>
    </cfRule>
  </conditionalFormatting>
  <conditionalFormatting sqref="F138:H141">
    <cfRule type="cellIs" dxfId="28" priority="29" operator="equal">
      <formula>"сдал"</formula>
    </cfRule>
  </conditionalFormatting>
  <conditionalFormatting sqref="I138:K141">
    <cfRule type="containsText" dxfId="27" priority="28" operator="containsText" text="Должник">
      <formula>NOT(ISERROR(SEARCH("Должник",I138)))</formula>
    </cfRule>
  </conditionalFormatting>
  <conditionalFormatting sqref="I138:K141">
    <cfRule type="cellIs" dxfId="26" priority="27" operator="equal">
      <formula>"сдал"</formula>
    </cfRule>
  </conditionalFormatting>
  <conditionalFormatting sqref="L138:N141">
    <cfRule type="containsText" dxfId="25" priority="26" operator="containsText" text="Должник">
      <formula>NOT(ISERROR(SEARCH("Должник",L138)))</formula>
    </cfRule>
  </conditionalFormatting>
  <conditionalFormatting sqref="L138:N141">
    <cfRule type="cellIs" dxfId="24" priority="25" operator="equal">
      <formula>"сдал"</formula>
    </cfRule>
  </conditionalFormatting>
  <conditionalFormatting sqref="O137:Q137">
    <cfRule type="containsText" dxfId="23" priority="24" operator="containsText" text="Должник">
      <formula>NOT(ISERROR(SEARCH("Должник",O137)))</formula>
    </cfRule>
  </conditionalFormatting>
  <conditionalFormatting sqref="O137:Q137">
    <cfRule type="cellIs" dxfId="22" priority="23" operator="equal">
      <formula>"сдал"</formula>
    </cfRule>
  </conditionalFormatting>
  <conditionalFormatting sqref="O138:Q141">
    <cfRule type="containsText" dxfId="21" priority="22" operator="containsText" text="Должник">
      <formula>NOT(ISERROR(SEARCH("Должник",O138)))</formula>
    </cfRule>
  </conditionalFormatting>
  <conditionalFormatting sqref="O138:Q141">
    <cfRule type="cellIs" dxfId="20" priority="21" operator="equal">
      <formula>"сдал"</formula>
    </cfRule>
  </conditionalFormatting>
  <conditionalFormatting sqref="R4:S7 R16:S18 R20:S20 R22:S23 R27:S27 R37:S43 R45:S50 R52:S65 R69:S69 R71:S72 R74:S75 R77:S80 R85:S86 R88:S89 R91:S92 R94:S94 R96:S96 R98:S98 R100:S103 R109:S109 R111:S111 R113:S113 R115:S116 R118:S122 R124:S124 R126:S128 R131:S132 R134:S134 R137:S141">
    <cfRule type="containsText" dxfId="4" priority="5" operator="containsText" text="Должник">
      <formula>NOT(ISERROR(SEARCH("Должник",R4)))</formula>
    </cfRule>
  </conditionalFormatting>
  <conditionalFormatting sqref="R4:S7 R16:S18 R20:S20 R22:S23 R27:S27 R37:S43 R45:S50 R52:S65 R69:S69 R71:S72 R74:S75 R77:S80 R85:S86 R88:S89 R91:S92 R94:S94 R96:S96 R98:S98 R100:S103 R109:S109 R111:S111 R113:S113 R115:S116 R118:S122 R124:S124 R126:S128 R131:S132 R134:S134 R137:S141">
    <cfRule type="cellIs" dxfId="3" priority="4" operator="equal">
      <formula>"сдал"</formula>
    </cfRule>
  </conditionalFormatting>
  <conditionalFormatting sqref="T4:T7 T16:T18 T20 T22:T23 T27 T37:T43 T45:T50 T52:T65 T69 T71:T72 T74:T75 T77:T80 T85:T86 T88:T89 T91:T92 T94 T96 T98 T100:T103 T109 T111 T113 T115:T116 T118:T122 T124 T126:T128 T131:T132 T134 T137:T141">
    <cfRule type="cellIs" dxfId="2" priority="3" operator="notEqual">
      <formula>0</formula>
    </cfRule>
  </conditionalFormatting>
  <conditionalFormatting sqref="R135:T136 R133:T133 R129:T130 R125:T125 R123:T123 R117:T117 R114:T114 R112:T112 R110:T110 R104:T108 R99:T99 R97:T97 R95:T95 R93:T93 R90:T90 R87:T87 R81:T84 R76:T76 R73:T73 R70:T70 R66:T68 R51:T51 R44:T44 R28:T36 R24:T26 R21:T21 R19:T19 R8:T15">
    <cfRule type="containsText" dxfId="1" priority="2" operator="containsText" text="Должник">
      <formula>NOT(ISERROR(SEARCH("Должник",R8)))</formula>
    </cfRule>
  </conditionalFormatting>
  <conditionalFormatting sqref="R135:T136 R133:T133 R129:T130 R125:T125 R123:T123 R117:T117 R114:T114 R112:T112 R110:T110 R104:T108 R99:T99 R97:T97 R95:T95 R93:T93 R90:T90 R87:T87 R81:T84 R76:T76 R73:T73 R70:T70 R66:T68 R51:T51 R44:T44 R28:T36 R24:T26 R21:T21 R19:T19 R8:T15">
    <cfRule type="cellIs" dxfId="0" priority="1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B12"/>
  <sheetViews>
    <sheetView workbookViewId="0">
      <selection activeCell="B7" sqref="B7"/>
    </sheetView>
  </sheetViews>
  <sheetFormatPr defaultRowHeight="12.75"/>
  <cols>
    <col min="1" max="2" width="15.85546875" customWidth="1"/>
  </cols>
  <sheetData>
    <row r="1" spans="1:2" ht="41.25" thickBot="1">
      <c r="A1" s="45" t="s">
        <v>174</v>
      </c>
      <c r="B1" s="49" t="s">
        <v>3</v>
      </c>
    </row>
    <row r="2" spans="1:2" ht="18">
      <c r="A2" s="46" t="s">
        <v>106</v>
      </c>
      <c r="B2" s="50">
        <f>IFERROR('Партия 1'!$D$3,0)</f>
        <v>0</v>
      </c>
    </row>
    <row r="3" spans="1:2" ht="18">
      <c r="A3" s="47" t="s">
        <v>107</v>
      </c>
      <c r="B3" s="51">
        <f>IFERROR('Партия 2'!$D$3,0)</f>
        <v>0</v>
      </c>
    </row>
    <row r="4" spans="1:2" ht="18">
      <c r="A4" s="47" t="s">
        <v>108</v>
      </c>
      <c r="B4" s="51">
        <f>IFERROR('Партия 3'!$D$3,0)</f>
        <v>0</v>
      </c>
    </row>
    <row r="5" spans="1:2" ht="18">
      <c r="A5" s="47" t="s">
        <v>109</v>
      </c>
      <c r="B5" s="51">
        <f>IFERROR('Партия 4'!$D$3,0)</f>
        <v>0</v>
      </c>
    </row>
    <row r="6" spans="1:2" ht="18">
      <c r="A6" s="47" t="s">
        <v>110</v>
      </c>
      <c r="B6" s="51">
        <f>IFERROR('Партия 5'!$D$3,0)</f>
        <v>0</v>
      </c>
    </row>
    <row r="7" spans="1:2" ht="18">
      <c r="A7" s="47" t="s">
        <v>111</v>
      </c>
      <c r="B7" s="51">
        <f>IFERROR('Партия 6'!$D$3,0)</f>
        <v>0</v>
      </c>
    </row>
    <row r="8" spans="1:2" ht="18">
      <c r="A8" s="47" t="s">
        <v>112</v>
      </c>
      <c r="B8" s="51">
        <f>IFERROR('Партия 7'!$D$3,0)</f>
        <v>0</v>
      </c>
    </row>
    <row r="9" spans="1:2" ht="18">
      <c r="A9" s="47" t="s">
        <v>113</v>
      </c>
      <c r="B9" s="51">
        <f>IFERROR('Партия 8'!$D$3,0)</f>
        <v>0</v>
      </c>
    </row>
    <row r="10" spans="1:2" ht="18">
      <c r="A10" s="47" t="s">
        <v>114</v>
      </c>
      <c r="B10" s="51">
        <f>IFERROR('Партия 9'!$D$3,0)</f>
        <v>0</v>
      </c>
    </row>
    <row r="11" spans="1:2" ht="18.75" thickBot="1">
      <c r="A11" s="48" t="s">
        <v>115</v>
      </c>
      <c r="B11" s="52">
        <f>IFERROR('Партия 10'!$D$3,0)</f>
        <v>0</v>
      </c>
    </row>
    <row r="12" spans="1:2" ht="18.75" thickBot="1">
      <c r="A12" s="43" t="s">
        <v>175</v>
      </c>
      <c r="B12" s="44">
        <f>SUM(B2:B11)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  <vt:lpstr>Для_МГ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2023-02-08T08:24:07Z</dcterms:modified>
</cp:coreProperties>
</file>