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Загрузки_временные\"/>
    </mc:Choice>
  </mc:AlternateContent>
  <bookViews>
    <workbookView xWindow="0" yWindow="0" windowWidth="19170" windowHeight="8940" activeTab="20"/>
  </bookViews>
  <sheets>
    <sheet name="Партия 1" sheetId="2" r:id="rId1"/>
    <sheet name="part 01" sheetId="6" state="hidden" r:id="rId2"/>
    <sheet name="part 02" sheetId="8" state="hidden" r:id="rId3"/>
    <sheet name="part 03" sheetId="9" state="hidden" r:id="rId4"/>
    <sheet name="part 04" sheetId="10" state="hidden" r:id="rId5"/>
    <sheet name="part 05" sheetId="11" state="hidden" r:id="rId6"/>
    <sheet name="part 06" sheetId="12" state="hidden" r:id="rId7"/>
    <sheet name="part 07" sheetId="13" state="hidden" r:id="rId8"/>
    <sheet name="part 08" sheetId="14" state="hidden" r:id="rId9"/>
    <sheet name="part 09" sheetId="15" state="hidden" r:id="rId10"/>
    <sheet name="part 10" sheetId="16" state="hidden" r:id="rId11"/>
    <sheet name="Партия 2" sheetId="17" r:id="rId12"/>
    <sheet name="Партия 3" sheetId="18" r:id="rId13"/>
    <sheet name="Партия 4" sheetId="19" r:id="rId14"/>
    <sheet name="Партия 5" sheetId="26" r:id="rId15"/>
    <sheet name="Партия 6" sheetId="27" r:id="rId16"/>
    <sheet name="Партия 7" sheetId="28" r:id="rId17"/>
    <sheet name="Партия 8" sheetId="29" state="hidden" r:id="rId18"/>
    <sheet name="Партия 9" sheetId="30" state="hidden" r:id="rId19"/>
    <sheet name="Партия 10" sheetId="31" state="hidden" r:id="rId20"/>
    <sheet name="Должники" sheetId="7" r:id="rId21"/>
    <sheet name="Для_МГ" sheetId="32" r:id="rId22"/>
  </sheets>
  <definedNames>
    <definedName name="_xlnm._FilterDatabase" localSheetId="20" hidden="1">Должники!$A$2:$AF$2</definedName>
    <definedName name="_xlnm._FilterDatabase" localSheetId="0" hidden="1">'Партия 1'!$A$2:$G$100</definedName>
    <definedName name="_xlnm._FilterDatabase" localSheetId="19" hidden="1">'Партия 10'!$A$2:$G$2</definedName>
    <definedName name="_xlnm._FilterDatabase" localSheetId="11" hidden="1">'Партия 2'!$A$2:$G$2</definedName>
    <definedName name="_xlnm._FilterDatabase" localSheetId="12" hidden="1">'Партия 3'!$A$2:$G$2</definedName>
    <definedName name="_xlnm._FilterDatabase" localSheetId="13" hidden="1">'Партия 4'!$A$2:$G$2</definedName>
    <definedName name="_xlnm._FilterDatabase" localSheetId="14" hidden="1">'Партия 5'!$A$2:$G$2</definedName>
    <definedName name="_xlnm._FilterDatabase" localSheetId="15" hidden="1">'Партия 6'!$A$2:$G$2</definedName>
    <definedName name="_xlnm._FilterDatabase" localSheetId="16" hidden="1">'Партия 7'!$A$2:$G$57</definedName>
    <definedName name="_xlnm._FilterDatabase" localSheetId="17" hidden="1">'Партия 8'!$A$2:$G$2</definedName>
    <definedName name="_xlnm._FilterDatabase" localSheetId="18" hidden="1">'Партия 9'!$A$2:$G$2</definedName>
  </definedNames>
  <calcPr calcId="162913"/>
</workbook>
</file>

<file path=xl/calcChain.xml><?xml version="1.0" encoding="utf-8"?>
<calcChain xmlns="http://schemas.openxmlformats.org/spreadsheetml/2006/main">
  <c r="G18" i="28" l="1"/>
  <c r="F18" i="28"/>
  <c r="E18" i="28"/>
  <c r="D18" i="28"/>
  <c r="C18" i="28"/>
  <c r="G31" i="28" l="1"/>
  <c r="F31" i="28"/>
  <c r="E31" i="28"/>
  <c r="D31" i="28"/>
  <c r="C31" i="28"/>
  <c r="G32" i="28"/>
  <c r="F32" i="28"/>
  <c r="E32" i="28"/>
  <c r="D32" i="28"/>
  <c r="C32" i="28"/>
  <c r="G30" i="28"/>
  <c r="F30" i="28"/>
  <c r="F29" i="28" s="1"/>
  <c r="E30" i="28"/>
  <c r="E29" i="28" s="1"/>
  <c r="D30" i="28"/>
  <c r="D29" i="28" s="1"/>
  <c r="C30" i="28"/>
  <c r="C29" i="28" s="1"/>
  <c r="C8" i="28"/>
  <c r="C7" i="28" s="1"/>
  <c r="G8" i="28"/>
  <c r="F8" i="28"/>
  <c r="F7" i="28" s="1"/>
  <c r="E8" i="28"/>
  <c r="E7" i="28" s="1"/>
  <c r="D8" i="28"/>
  <c r="D7" i="28" s="1"/>
  <c r="AD141" i="7" l="1"/>
  <c r="AA141" i="7"/>
  <c r="X141" i="7"/>
  <c r="U141" i="7"/>
  <c r="R141" i="7"/>
  <c r="O141" i="7"/>
  <c r="L141" i="7"/>
  <c r="I141" i="7"/>
  <c r="F141" i="7"/>
  <c r="C141" i="7"/>
  <c r="AD140" i="7"/>
  <c r="AA140" i="7"/>
  <c r="X140" i="7"/>
  <c r="U140" i="7"/>
  <c r="R140" i="7"/>
  <c r="O140" i="7"/>
  <c r="L140" i="7"/>
  <c r="I140" i="7"/>
  <c r="F140" i="7"/>
  <c r="C140" i="7"/>
  <c r="AD139" i="7"/>
  <c r="AA139" i="7"/>
  <c r="X139" i="7"/>
  <c r="U139" i="7"/>
  <c r="R139" i="7"/>
  <c r="O139" i="7"/>
  <c r="L139" i="7"/>
  <c r="I139" i="7"/>
  <c r="F139" i="7"/>
  <c r="C139" i="7"/>
  <c r="AD138" i="7"/>
  <c r="AA138" i="7"/>
  <c r="X138" i="7"/>
  <c r="U138" i="7"/>
  <c r="R138" i="7"/>
  <c r="O138" i="7"/>
  <c r="L138" i="7"/>
  <c r="I138" i="7"/>
  <c r="F138" i="7"/>
  <c r="C138" i="7"/>
  <c r="AD137" i="7"/>
  <c r="AA137" i="7"/>
  <c r="X137" i="7"/>
  <c r="U137" i="7"/>
  <c r="R137" i="7"/>
  <c r="O137" i="7"/>
  <c r="L137" i="7"/>
  <c r="I137" i="7"/>
  <c r="F137" i="7"/>
  <c r="C137" i="7"/>
  <c r="AD136" i="7"/>
  <c r="AA136" i="7"/>
  <c r="X136" i="7"/>
  <c r="U136" i="7"/>
  <c r="R136" i="7"/>
  <c r="O136" i="7"/>
  <c r="L136" i="7"/>
  <c r="I136" i="7"/>
  <c r="F136" i="7"/>
  <c r="C136" i="7"/>
  <c r="AD135" i="7"/>
  <c r="AA135" i="7"/>
  <c r="X135" i="7"/>
  <c r="U135" i="7"/>
  <c r="R135" i="7"/>
  <c r="O135" i="7"/>
  <c r="L135" i="7"/>
  <c r="I135" i="7"/>
  <c r="F135" i="7"/>
  <c r="C135" i="7"/>
  <c r="AD134" i="7"/>
  <c r="AA134" i="7"/>
  <c r="X134" i="7"/>
  <c r="U134" i="7"/>
  <c r="R134" i="7"/>
  <c r="O134" i="7"/>
  <c r="L134" i="7"/>
  <c r="I134" i="7"/>
  <c r="F134" i="7"/>
  <c r="C134" i="7"/>
  <c r="AD133" i="7"/>
  <c r="AA133" i="7"/>
  <c r="X133" i="7"/>
  <c r="U133" i="7"/>
  <c r="R133" i="7"/>
  <c r="O133" i="7"/>
  <c r="L133" i="7"/>
  <c r="I133" i="7"/>
  <c r="F133" i="7"/>
  <c r="C133" i="7"/>
  <c r="AD132" i="7"/>
  <c r="AA132" i="7"/>
  <c r="X132" i="7"/>
  <c r="U132" i="7"/>
  <c r="R132" i="7"/>
  <c r="O132" i="7"/>
  <c r="L132" i="7"/>
  <c r="I132" i="7"/>
  <c r="F132" i="7"/>
  <c r="C132" i="7"/>
  <c r="AD131" i="7"/>
  <c r="AA131" i="7"/>
  <c r="X131" i="7"/>
  <c r="U131" i="7"/>
  <c r="R131" i="7"/>
  <c r="O131" i="7"/>
  <c r="L131" i="7"/>
  <c r="I131" i="7"/>
  <c r="F131" i="7"/>
  <c r="C131" i="7"/>
  <c r="AD130" i="7"/>
  <c r="AA130" i="7"/>
  <c r="X130" i="7"/>
  <c r="U130" i="7"/>
  <c r="R130" i="7"/>
  <c r="O130" i="7"/>
  <c r="L130" i="7"/>
  <c r="I130" i="7"/>
  <c r="F130" i="7"/>
  <c r="C130" i="7"/>
  <c r="AD129" i="7"/>
  <c r="AA129" i="7"/>
  <c r="X129" i="7"/>
  <c r="U129" i="7"/>
  <c r="R129" i="7"/>
  <c r="O129" i="7"/>
  <c r="L129" i="7"/>
  <c r="I129" i="7"/>
  <c r="F129" i="7"/>
  <c r="C129" i="7"/>
  <c r="AD128" i="7"/>
  <c r="AA128" i="7"/>
  <c r="X128" i="7"/>
  <c r="U128" i="7"/>
  <c r="R128" i="7"/>
  <c r="O128" i="7"/>
  <c r="L128" i="7"/>
  <c r="I128" i="7"/>
  <c r="F128" i="7"/>
  <c r="C128" i="7"/>
  <c r="AD127" i="7"/>
  <c r="AA127" i="7"/>
  <c r="X127" i="7"/>
  <c r="U127" i="7"/>
  <c r="R127" i="7"/>
  <c r="O127" i="7"/>
  <c r="L127" i="7"/>
  <c r="I127" i="7"/>
  <c r="F127" i="7"/>
  <c r="C127" i="7"/>
  <c r="AD126" i="7"/>
  <c r="AA126" i="7"/>
  <c r="X126" i="7"/>
  <c r="U126" i="7"/>
  <c r="R126" i="7"/>
  <c r="O126" i="7"/>
  <c r="L126" i="7"/>
  <c r="I126" i="7"/>
  <c r="F126" i="7"/>
  <c r="C126" i="7"/>
  <c r="AD125" i="7"/>
  <c r="AA125" i="7"/>
  <c r="X125" i="7"/>
  <c r="U125" i="7"/>
  <c r="R125" i="7"/>
  <c r="O125" i="7"/>
  <c r="L125" i="7"/>
  <c r="I125" i="7"/>
  <c r="F125" i="7"/>
  <c r="C125" i="7"/>
  <c r="AD124" i="7"/>
  <c r="AA124" i="7"/>
  <c r="X124" i="7"/>
  <c r="U124" i="7"/>
  <c r="R124" i="7"/>
  <c r="O124" i="7"/>
  <c r="L124" i="7"/>
  <c r="I124" i="7"/>
  <c r="F124" i="7"/>
  <c r="C124" i="7"/>
  <c r="AD123" i="7"/>
  <c r="AA123" i="7"/>
  <c r="X123" i="7"/>
  <c r="U123" i="7"/>
  <c r="R123" i="7"/>
  <c r="O123" i="7"/>
  <c r="L123" i="7"/>
  <c r="I123" i="7"/>
  <c r="F123" i="7"/>
  <c r="C123" i="7"/>
  <c r="AD122" i="7"/>
  <c r="AA122" i="7"/>
  <c r="X122" i="7"/>
  <c r="U122" i="7"/>
  <c r="R122" i="7"/>
  <c r="O122" i="7"/>
  <c r="L122" i="7"/>
  <c r="I122" i="7"/>
  <c r="F122" i="7"/>
  <c r="C122" i="7"/>
  <c r="AD121" i="7"/>
  <c r="AA121" i="7"/>
  <c r="X121" i="7"/>
  <c r="U121" i="7"/>
  <c r="R121" i="7"/>
  <c r="O121" i="7"/>
  <c r="L121" i="7"/>
  <c r="I121" i="7"/>
  <c r="F121" i="7"/>
  <c r="C121" i="7"/>
  <c r="AD120" i="7"/>
  <c r="AA120" i="7"/>
  <c r="X120" i="7"/>
  <c r="U120" i="7"/>
  <c r="R120" i="7"/>
  <c r="O120" i="7"/>
  <c r="L120" i="7"/>
  <c r="I120" i="7"/>
  <c r="F120" i="7"/>
  <c r="C120" i="7"/>
  <c r="AD119" i="7"/>
  <c r="AA119" i="7"/>
  <c r="X119" i="7"/>
  <c r="U119" i="7"/>
  <c r="R119" i="7"/>
  <c r="O119" i="7"/>
  <c r="L119" i="7"/>
  <c r="I119" i="7"/>
  <c r="F119" i="7"/>
  <c r="C119" i="7"/>
  <c r="AD118" i="7"/>
  <c r="AA118" i="7"/>
  <c r="X118" i="7"/>
  <c r="U118" i="7"/>
  <c r="R118" i="7"/>
  <c r="O118" i="7"/>
  <c r="L118" i="7"/>
  <c r="I118" i="7"/>
  <c r="F118" i="7"/>
  <c r="C118" i="7"/>
  <c r="AD117" i="7"/>
  <c r="AA117" i="7"/>
  <c r="X117" i="7"/>
  <c r="U117" i="7"/>
  <c r="R117" i="7"/>
  <c r="O117" i="7"/>
  <c r="L117" i="7"/>
  <c r="I117" i="7"/>
  <c r="F117" i="7"/>
  <c r="C117" i="7"/>
  <c r="AD116" i="7"/>
  <c r="AA116" i="7"/>
  <c r="X116" i="7"/>
  <c r="U116" i="7"/>
  <c r="R116" i="7"/>
  <c r="O116" i="7"/>
  <c r="L116" i="7"/>
  <c r="I116" i="7"/>
  <c r="F116" i="7"/>
  <c r="C116" i="7"/>
  <c r="AD115" i="7"/>
  <c r="AA115" i="7"/>
  <c r="X115" i="7"/>
  <c r="U115" i="7"/>
  <c r="R115" i="7"/>
  <c r="O115" i="7"/>
  <c r="L115" i="7"/>
  <c r="I115" i="7"/>
  <c r="F115" i="7"/>
  <c r="C115" i="7"/>
  <c r="AD114" i="7"/>
  <c r="AA114" i="7"/>
  <c r="X114" i="7"/>
  <c r="U114" i="7"/>
  <c r="R114" i="7"/>
  <c r="O114" i="7"/>
  <c r="L114" i="7"/>
  <c r="I114" i="7"/>
  <c r="F114" i="7"/>
  <c r="C114" i="7"/>
  <c r="AD113" i="7"/>
  <c r="AA113" i="7"/>
  <c r="X113" i="7"/>
  <c r="U113" i="7"/>
  <c r="R113" i="7"/>
  <c r="O113" i="7"/>
  <c r="L113" i="7"/>
  <c r="I113" i="7"/>
  <c r="F113" i="7"/>
  <c r="C113" i="7"/>
  <c r="AD112" i="7"/>
  <c r="AA112" i="7"/>
  <c r="X112" i="7"/>
  <c r="U112" i="7"/>
  <c r="R112" i="7"/>
  <c r="O112" i="7"/>
  <c r="L112" i="7"/>
  <c r="I112" i="7"/>
  <c r="F112" i="7"/>
  <c r="C112" i="7"/>
  <c r="AD111" i="7"/>
  <c r="AA111" i="7"/>
  <c r="X111" i="7"/>
  <c r="U111" i="7"/>
  <c r="R111" i="7"/>
  <c r="O111" i="7"/>
  <c r="L111" i="7"/>
  <c r="I111" i="7"/>
  <c r="F111" i="7"/>
  <c r="C111" i="7"/>
  <c r="AD110" i="7"/>
  <c r="AA110" i="7"/>
  <c r="X110" i="7"/>
  <c r="U110" i="7"/>
  <c r="R110" i="7"/>
  <c r="O110" i="7"/>
  <c r="L110" i="7"/>
  <c r="I110" i="7"/>
  <c r="F110" i="7"/>
  <c r="C110" i="7"/>
  <c r="AD109" i="7"/>
  <c r="AA109" i="7"/>
  <c r="X109" i="7"/>
  <c r="U109" i="7"/>
  <c r="R109" i="7"/>
  <c r="O109" i="7"/>
  <c r="L109" i="7"/>
  <c r="I109" i="7"/>
  <c r="F109" i="7"/>
  <c r="C109" i="7"/>
  <c r="AD108" i="7"/>
  <c r="AA108" i="7"/>
  <c r="X108" i="7"/>
  <c r="U108" i="7"/>
  <c r="R108" i="7"/>
  <c r="O108" i="7"/>
  <c r="L108" i="7"/>
  <c r="I108" i="7"/>
  <c r="F108" i="7"/>
  <c r="C108" i="7"/>
  <c r="AD107" i="7"/>
  <c r="AA107" i="7"/>
  <c r="X107" i="7"/>
  <c r="U107" i="7"/>
  <c r="R107" i="7"/>
  <c r="O107" i="7"/>
  <c r="L107" i="7"/>
  <c r="I107" i="7"/>
  <c r="F107" i="7"/>
  <c r="C107" i="7"/>
  <c r="AD106" i="7"/>
  <c r="AA106" i="7"/>
  <c r="X106" i="7"/>
  <c r="U106" i="7"/>
  <c r="R106" i="7"/>
  <c r="O106" i="7"/>
  <c r="L106" i="7"/>
  <c r="I106" i="7"/>
  <c r="F106" i="7"/>
  <c r="C106" i="7"/>
  <c r="AD105" i="7"/>
  <c r="AA105" i="7"/>
  <c r="X105" i="7"/>
  <c r="U105" i="7"/>
  <c r="R105" i="7"/>
  <c r="O105" i="7"/>
  <c r="L105" i="7"/>
  <c r="I105" i="7"/>
  <c r="F105" i="7"/>
  <c r="C105" i="7"/>
  <c r="AD104" i="7"/>
  <c r="AA104" i="7"/>
  <c r="X104" i="7"/>
  <c r="U104" i="7"/>
  <c r="R104" i="7"/>
  <c r="O104" i="7"/>
  <c r="L104" i="7"/>
  <c r="I104" i="7"/>
  <c r="F104" i="7"/>
  <c r="C104" i="7"/>
  <c r="AD103" i="7"/>
  <c r="AA103" i="7"/>
  <c r="X103" i="7"/>
  <c r="U103" i="7"/>
  <c r="R103" i="7"/>
  <c r="O103" i="7"/>
  <c r="L103" i="7"/>
  <c r="I103" i="7"/>
  <c r="F103" i="7"/>
  <c r="C103" i="7"/>
  <c r="AD102" i="7"/>
  <c r="AA102" i="7"/>
  <c r="X102" i="7"/>
  <c r="U102" i="7"/>
  <c r="R102" i="7"/>
  <c r="O102" i="7"/>
  <c r="L102" i="7"/>
  <c r="I102" i="7"/>
  <c r="F102" i="7"/>
  <c r="C102" i="7"/>
  <c r="AD101" i="7"/>
  <c r="AA101" i="7"/>
  <c r="X101" i="7"/>
  <c r="U101" i="7"/>
  <c r="R101" i="7"/>
  <c r="O101" i="7"/>
  <c r="L101" i="7"/>
  <c r="I101" i="7"/>
  <c r="F101" i="7"/>
  <c r="C101" i="7"/>
  <c r="AD100" i="7"/>
  <c r="AA100" i="7"/>
  <c r="X100" i="7"/>
  <c r="U100" i="7"/>
  <c r="R100" i="7"/>
  <c r="O100" i="7"/>
  <c r="L100" i="7"/>
  <c r="I100" i="7"/>
  <c r="F100" i="7"/>
  <c r="C100" i="7"/>
  <c r="AD99" i="7"/>
  <c r="AA99" i="7"/>
  <c r="X99" i="7"/>
  <c r="U99" i="7"/>
  <c r="R99" i="7"/>
  <c r="O99" i="7"/>
  <c r="L99" i="7"/>
  <c r="I99" i="7"/>
  <c r="F99" i="7"/>
  <c r="C99" i="7"/>
  <c r="AD98" i="7"/>
  <c r="AA98" i="7"/>
  <c r="X98" i="7"/>
  <c r="U98" i="7"/>
  <c r="R98" i="7"/>
  <c r="O98" i="7"/>
  <c r="L98" i="7"/>
  <c r="I98" i="7"/>
  <c r="F98" i="7"/>
  <c r="C98" i="7"/>
  <c r="AD97" i="7"/>
  <c r="AA97" i="7"/>
  <c r="X97" i="7"/>
  <c r="U97" i="7"/>
  <c r="R97" i="7"/>
  <c r="O97" i="7"/>
  <c r="L97" i="7"/>
  <c r="I97" i="7"/>
  <c r="F97" i="7"/>
  <c r="C97" i="7"/>
  <c r="AD96" i="7"/>
  <c r="AA96" i="7"/>
  <c r="X96" i="7"/>
  <c r="U96" i="7"/>
  <c r="R96" i="7"/>
  <c r="O96" i="7"/>
  <c r="L96" i="7"/>
  <c r="I96" i="7"/>
  <c r="F96" i="7"/>
  <c r="C96" i="7"/>
  <c r="AD95" i="7"/>
  <c r="AA95" i="7"/>
  <c r="X95" i="7"/>
  <c r="U95" i="7"/>
  <c r="R95" i="7"/>
  <c r="O95" i="7"/>
  <c r="L95" i="7"/>
  <c r="I95" i="7"/>
  <c r="F95" i="7"/>
  <c r="C95" i="7"/>
  <c r="AD94" i="7"/>
  <c r="AA94" i="7"/>
  <c r="X94" i="7"/>
  <c r="U94" i="7"/>
  <c r="R94" i="7"/>
  <c r="O94" i="7"/>
  <c r="L94" i="7"/>
  <c r="I94" i="7"/>
  <c r="F94" i="7"/>
  <c r="C94" i="7"/>
  <c r="AD93" i="7"/>
  <c r="AA93" i="7"/>
  <c r="X93" i="7"/>
  <c r="U93" i="7"/>
  <c r="R93" i="7"/>
  <c r="O93" i="7"/>
  <c r="L93" i="7"/>
  <c r="I93" i="7"/>
  <c r="F93" i="7"/>
  <c r="C93" i="7"/>
  <c r="AD92" i="7"/>
  <c r="AA92" i="7"/>
  <c r="X92" i="7"/>
  <c r="U92" i="7"/>
  <c r="R92" i="7"/>
  <c r="O92" i="7"/>
  <c r="L92" i="7"/>
  <c r="I92" i="7"/>
  <c r="F92" i="7"/>
  <c r="C92" i="7"/>
  <c r="AD91" i="7"/>
  <c r="AA91" i="7"/>
  <c r="X91" i="7"/>
  <c r="U91" i="7"/>
  <c r="R91" i="7"/>
  <c r="O91" i="7"/>
  <c r="L91" i="7"/>
  <c r="I91" i="7"/>
  <c r="F91" i="7"/>
  <c r="C91" i="7"/>
  <c r="AD90" i="7"/>
  <c r="AA90" i="7"/>
  <c r="X90" i="7"/>
  <c r="U90" i="7"/>
  <c r="R90" i="7"/>
  <c r="O90" i="7"/>
  <c r="L90" i="7"/>
  <c r="I90" i="7"/>
  <c r="F90" i="7"/>
  <c r="C90" i="7"/>
  <c r="AD89" i="7"/>
  <c r="AA89" i="7"/>
  <c r="X89" i="7"/>
  <c r="U89" i="7"/>
  <c r="R89" i="7"/>
  <c r="O89" i="7"/>
  <c r="L89" i="7"/>
  <c r="I89" i="7"/>
  <c r="F89" i="7"/>
  <c r="C89" i="7"/>
  <c r="AD88" i="7"/>
  <c r="AA88" i="7"/>
  <c r="X88" i="7"/>
  <c r="U88" i="7"/>
  <c r="R88" i="7"/>
  <c r="O88" i="7"/>
  <c r="L88" i="7"/>
  <c r="I88" i="7"/>
  <c r="F88" i="7"/>
  <c r="C88" i="7"/>
  <c r="AD87" i="7"/>
  <c r="AA87" i="7"/>
  <c r="X87" i="7"/>
  <c r="U87" i="7"/>
  <c r="R87" i="7"/>
  <c r="O87" i="7"/>
  <c r="L87" i="7"/>
  <c r="I87" i="7"/>
  <c r="F87" i="7"/>
  <c r="C87" i="7"/>
  <c r="AD86" i="7"/>
  <c r="AA86" i="7"/>
  <c r="X86" i="7"/>
  <c r="U86" i="7"/>
  <c r="R86" i="7"/>
  <c r="O86" i="7"/>
  <c r="L86" i="7"/>
  <c r="I86" i="7"/>
  <c r="F86" i="7"/>
  <c r="C86" i="7"/>
  <c r="AD85" i="7"/>
  <c r="AA85" i="7"/>
  <c r="X85" i="7"/>
  <c r="U85" i="7"/>
  <c r="R85" i="7"/>
  <c r="O85" i="7"/>
  <c r="L85" i="7"/>
  <c r="I85" i="7"/>
  <c r="F85" i="7"/>
  <c r="C85" i="7"/>
  <c r="AD84" i="7"/>
  <c r="AA84" i="7"/>
  <c r="X84" i="7"/>
  <c r="U84" i="7"/>
  <c r="R84" i="7"/>
  <c r="O84" i="7"/>
  <c r="L84" i="7"/>
  <c r="I84" i="7"/>
  <c r="F84" i="7"/>
  <c r="C84" i="7"/>
  <c r="AD83" i="7"/>
  <c r="AA83" i="7"/>
  <c r="X83" i="7"/>
  <c r="U83" i="7"/>
  <c r="R83" i="7"/>
  <c r="O83" i="7"/>
  <c r="L83" i="7"/>
  <c r="I83" i="7"/>
  <c r="F83" i="7"/>
  <c r="C83" i="7"/>
  <c r="AD82" i="7"/>
  <c r="AA82" i="7"/>
  <c r="X82" i="7"/>
  <c r="U82" i="7"/>
  <c r="R82" i="7"/>
  <c r="O82" i="7"/>
  <c r="L82" i="7"/>
  <c r="I82" i="7"/>
  <c r="F82" i="7"/>
  <c r="C82" i="7"/>
  <c r="AD81" i="7"/>
  <c r="AA81" i="7"/>
  <c r="X81" i="7"/>
  <c r="U81" i="7"/>
  <c r="R81" i="7"/>
  <c r="O81" i="7"/>
  <c r="L81" i="7"/>
  <c r="I81" i="7"/>
  <c r="F81" i="7"/>
  <c r="C81" i="7"/>
  <c r="AD80" i="7"/>
  <c r="AA80" i="7"/>
  <c r="X80" i="7"/>
  <c r="U80" i="7"/>
  <c r="R80" i="7"/>
  <c r="O80" i="7"/>
  <c r="L80" i="7"/>
  <c r="I80" i="7"/>
  <c r="F80" i="7"/>
  <c r="C80" i="7"/>
  <c r="AD79" i="7"/>
  <c r="AA79" i="7"/>
  <c r="X79" i="7"/>
  <c r="U79" i="7"/>
  <c r="R79" i="7"/>
  <c r="O79" i="7"/>
  <c r="L79" i="7"/>
  <c r="I79" i="7"/>
  <c r="F79" i="7"/>
  <c r="C79" i="7"/>
  <c r="AD78" i="7"/>
  <c r="AA78" i="7"/>
  <c r="X78" i="7"/>
  <c r="U78" i="7"/>
  <c r="R78" i="7"/>
  <c r="O78" i="7"/>
  <c r="L78" i="7"/>
  <c r="I78" i="7"/>
  <c r="F78" i="7"/>
  <c r="C78" i="7"/>
  <c r="AD77" i="7"/>
  <c r="AA77" i="7"/>
  <c r="X77" i="7"/>
  <c r="U77" i="7"/>
  <c r="R77" i="7"/>
  <c r="O77" i="7"/>
  <c r="L77" i="7"/>
  <c r="I77" i="7"/>
  <c r="F77" i="7"/>
  <c r="C77" i="7"/>
  <c r="AD76" i="7"/>
  <c r="AA76" i="7"/>
  <c r="X76" i="7"/>
  <c r="U76" i="7"/>
  <c r="R76" i="7"/>
  <c r="O76" i="7"/>
  <c r="L76" i="7"/>
  <c r="I76" i="7"/>
  <c r="F76" i="7"/>
  <c r="C76" i="7"/>
  <c r="AD75" i="7"/>
  <c r="AA75" i="7"/>
  <c r="X75" i="7"/>
  <c r="U75" i="7"/>
  <c r="R75" i="7"/>
  <c r="O75" i="7"/>
  <c r="L75" i="7"/>
  <c r="I75" i="7"/>
  <c r="F75" i="7"/>
  <c r="C75" i="7"/>
  <c r="AD74" i="7"/>
  <c r="AA74" i="7"/>
  <c r="X74" i="7"/>
  <c r="U74" i="7"/>
  <c r="R74" i="7"/>
  <c r="O74" i="7"/>
  <c r="L74" i="7"/>
  <c r="I74" i="7"/>
  <c r="F74" i="7"/>
  <c r="C74" i="7"/>
  <c r="AD73" i="7"/>
  <c r="AA73" i="7"/>
  <c r="X73" i="7"/>
  <c r="U73" i="7"/>
  <c r="R73" i="7"/>
  <c r="O73" i="7"/>
  <c r="L73" i="7"/>
  <c r="I73" i="7"/>
  <c r="F73" i="7"/>
  <c r="C73" i="7"/>
  <c r="AD72" i="7"/>
  <c r="AA72" i="7"/>
  <c r="X72" i="7"/>
  <c r="U72" i="7"/>
  <c r="R72" i="7"/>
  <c r="O72" i="7"/>
  <c r="L72" i="7"/>
  <c r="I72" i="7"/>
  <c r="F72" i="7"/>
  <c r="C72" i="7"/>
  <c r="AD71" i="7"/>
  <c r="AA71" i="7"/>
  <c r="X71" i="7"/>
  <c r="U71" i="7"/>
  <c r="R71" i="7"/>
  <c r="O71" i="7"/>
  <c r="L71" i="7"/>
  <c r="I71" i="7"/>
  <c r="F71" i="7"/>
  <c r="C71" i="7"/>
  <c r="AD70" i="7"/>
  <c r="AA70" i="7"/>
  <c r="X70" i="7"/>
  <c r="U70" i="7"/>
  <c r="R70" i="7"/>
  <c r="O70" i="7"/>
  <c r="L70" i="7"/>
  <c r="I70" i="7"/>
  <c r="F70" i="7"/>
  <c r="C70" i="7"/>
  <c r="AD69" i="7"/>
  <c r="AA69" i="7"/>
  <c r="X69" i="7"/>
  <c r="U69" i="7"/>
  <c r="R69" i="7"/>
  <c r="O69" i="7"/>
  <c r="L69" i="7"/>
  <c r="I69" i="7"/>
  <c r="F69" i="7"/>
  <c r="C69" i="7"/>
  <c r="AD68" i="7"/>
  <c r="AA68" i="7"/>
  <c r="X68" i="7"/>
  <c r="U68" i="7"/>
  <c r="R68" i="7"/>
  <c r="O68" i="7"/>
  <c r="L68" i="7"/>
  <c r="I68" i="7"/>
  <c r="F68" i="7"/>
  <c r="C68" i="7"/>
  <c r="AD67" i="7"/>
  <c r="AA67" i="7"/>
  <c r="X67" i="7"/>
  <c r="U67" i="7"/>
  <c r="R67" i="7"/>
  <c r="O67" i="7"/>
  <c r="L67" i="7"/>
  <c r="I67" i="7"/>
  <c r="F67" i="7"/>
  <c r="C67" i="7"/>
  <c r="AD66" i="7"/>
  <c r="AA66" i="7"/>
  <c r="X66" i="7"/>
  <c r="U66" i="7"/>
  <c r="R66" i="7"/>
  <c r="O66" i="7"/>
  <c r="L66" i="7"/>
  <c r="I66" i="7"/>
  <c r="F66" i="7"/>
  <c r="C66" i="7"/>
  <c r="AD65" i="7"/>
  <c r="AA65" i="7"/>
  <c r="X65" i="7"/>
  <c r="U65" i="7"/>
  <c r="R65" i="7"/>
  <c r="O65" i="7"/>
  <c r="L65" i="7"/>
  <c r="I65" i="7"/>
  <c r="F65" i="7"/>
  <c r="C65" i="7"/>
  <c r="AD64" i="7"/>
  <c r="AA64" i="7"/>
  <c r="X64" i="7"/>
  <c r="U64" i="7"/>
  <c r="R64" i="7"/>
  <c r="O64" i="7"/>
  <c r="L64" i="7"/>
  <c r="I64" i="7"/>
  <c r="F64" i="7"/>
  <c r="C64" i="7"/>
  <c r="AD63" i="7"/>
  <c r="AA63" i="7"/>
  <c r="X63" i="7"/>
  <c r="U63" i="7"/>
  <c r="R63" i="7"/>
  <c r="O63" i="7"/>
  <c r="L63" i="7"/>
  <c r="I63" i="7"/>
  <c r="F63" i="7"/>
  <c r="C63" i="7"/>
  <c r="AD62" i="7"/>
  <c r="AA62" i="7"/>
  <c r="X62" i="7"/>
  <c r="U62" i="7"/>
  <c r="R62" i="7"/>
  <c r="O62" i="7"/>
  <c r="L62" i="7"/>
  <c r="I62" i="7"/>
  <c r="F62" i="7"/>
  <c r="C62" i="7"/>
  <c r="AD61" i="7"/>
  <c r="AA61" i="7"/>
  <c r="X61" i="7"/>
  <c r="U61" i="7"/>
  <c r="R61" i="7"/>
  <c r="O61" i="7"/>
  <c r="L61" i="7"/>
  <c r="I61" i="7"/>
  <c r="F61" i="7"/>
  <c r="C61" i="7"/>
  <c r="AD60" i="7"/>
  <c r="AA60" i="7"/>
  <c r="X60" i="7"/>
  <c r="U60" i="7"/>
  <c r="R60" i="7"/>
  <c r="O60" i="7"/>
  <c r="L60" i="7"/>
  <c r="I60" i="7"/>
  <c r="F60" i="7"/>
  <c r="C60" i="7"/>
  <c r="AD59" i="7"/>
  <c r="AA59" i="7"/>
  <c r="X59" i="7"/>
  <c r="U59" i="7"/>
  <c r="R59" i="7"/>
  <c r="O59" i="7"/>
  <c r="L59" i="7"/>
  <c r="I59" i="7"/>
  <c r="F59" i="7"/>
  <c r="C59" i="7"/>
  <c r="AD58" i="7"/>
  <c r="AA58" i="7"/>
  <c r="X58" i="7"/>
  <c r="U58" i="7"/>
  <c r="R58" i="7"/>
  <c r="O58" i="7"/>
  <c r="L58" i="7"/>
  <c r="I58" i="7"/>
  <c r="F58" i="7"/>
  <c r="C58" i="7"/>
  <c r="AD57" i="7"/>
  <c r="AA57" i="7"/>
  <c r="X57" i="7"/>
  <c r="U57" i="7"/>
  <c r="R57" i="7"/>
  <c r="O57" i="7"/>
  <c r="L57" i="7"/>
  <c r="I57" i="7"/>
  <c r="F57" i="7"/>
  <c r="C57" i="7"/>
  <c r="AD56" i="7"/>
  <c r="AA56" i="7"/>
  <c r="X56" i="7"/>
  <c r="U56" i="7"/>
  <c r="R56" i="7"/>
  <c r="O56" i="7"/>
  <c r="L56" i="7"/>
  <c r="I56" i="7"/>
  <c r="F56" i="7"/>
  <c r="C56" i="7"/>
  <c r="AD55" i="7"/>
  <c r="AA55" i="7"/>
  <c r="X55" i="7"/>
  <c r="U55" i="7"/>
  <c r="R55" i="7"/>
  <c r="O55" i="7"/>
  <c r="L55" i="7"/>
  <c r="I55" i="7"/>
  <c r="F55" i="7"/>
  <c r="C55" i="7"/>
  <c r="AD54" i="7"/>
  <c r="AA54" i="7"/>
  <c r="X54" i="7"/>
  <c r="U54" i="7"/>
  <c r="R54" i="7"/>
  <c r="O54" i="7"/>
  <c r="L54" i="7"/>
  <c r="I54" i="7"/>
  <c r="F54" i="7"/>
  <c r="C54" i="7"/>
  <c r="AD53" i="7"/>
  <c r="AA53" i="7"/>
  <c r="X53" i="7"/>
  <c r="U53" i="7"/>
  <c r="R53" i="7"/>
  <c r="O53" i="7"/>
  <c r="L53" i="7"/>
  <c r="I53" i="7"/>
  <c r="F53" i="7"/>
  <c r="C53" i="7"/>
  <c r="AD52" i="7"/>
  <c r="AA52" i="7"/>
  <c r="X52" i="7"/>
  <c r="U52" i="7"/>
  <c r="R52" i="7"/>
  <c r="O52" i="7"/>
  <c r="L52" i="7"/>
  <c r="I52" i="7"/>
  <c r="F52" i="7"/>
  <c r="C52" i="7"/>
  <c r="AD51" i="7"/>
  <c r="AA51" i="7"/>
  <c r="X51" i="7"/>
  <c r="U51" i="7"/>
  <c r="R51" i="7"/>
  <c r="O51" i="7"/>
  <c r="L51" i="7"/>
  <c r="I51" i="7"/>
  <c r="F51" i="7"/>
  <c r="C51" i="7"/>
  <c r="AD50" i="7"/>
  <c r="AA50" i="7"/>
  <c r="X50" i="7"/>
  <c r="U50" i="7"/>
  <c r="R50" i="7"/>
  <c r="O50" i="7"/>
  <c r="L50" i="7"/>
  <c r="I50" i="7"/>
  <c r="F50" i="7"/>
  <c r="C50" i="7"/>
  <c r="AD49" i="7"/>
  <c r="AA49" i="7"/>
  <c r="X49" i="7"/>
  <c r="U49" i="7"/>
  <c r="R49" i="7"/>
  <c r="O49" i="7"/>
  <c r="L49" i="7"/>
  <c r="I49" i="7"/>
  <c r="F49" i="7"/>
  <c r="C49" i="7"/>
  <c r="AD48" i="7"/>
  <c r="AA48" i="7"/>
  <c r="X48" i="7"/>
  <c r="U48" i="7"/>
  <c r="R48" i="7"/>
  <c r="O48" i="7"/>
  <c r="L48" i="7"/>
  <c r="I48" i="7"/>
  <c r="F48" i="7"/>
  <c r="C48" i="7"/>
  <c r="AD47" i="7"/>
  <c r="AA47" i="7"/>
  <c r="X47" i="7"/>
  <c r="U47" i="7"/>
  <c r="R47" i="7"/>
  <c r="O47" i="7"/>
  <c r="L47" i="7"/>
  <c r="I47" i="7"/>
  <c r="F47" i="7"/>
  <c r="C47" i="7"/>
  <c r="AD46" i="7"/>
  <c r="AA46" i="7"/>
  <c r="X46" i="7"/>
  <c r="U46" i="7"/>
  <c r="R46" i="7"/>
  <c r="O46" i="7"/>
  <c r="L46" i="7"/>
  <c r="I46" i="7"/>
  <c r="F46" i="7"/>
  <c r="C46" i="7"/>
  <c r="AD45" i="7"/>
  <c r="AA45" i="7"/>
  <c r="X45" i="7"/>
  <c r="U45" i="7"/>
  <c r="R45" i="7"/>
  <c r="O45" i="7"/>
  <c r="L45" i="7"/>
  <c r="I45" i="7"/>
  <c r="F45" i="7"/>
  <c r="C45" i="7"/>
  <c r="AD44" i="7"/>
  <c r="AA44" i="7"/>
  <c r="X44" i="7"/>
  <c r="U44" i="7"/>
  <c r="R44" i="7"/>
  <c r="O44" i="7"/>
  <c r="L44" i="7"/>
  <c r="I44" i="7"/>
  <c r="F44" i="7"/>
  <c r="C44" i="7"/>
  <c r="AD43" i="7"/>
  <c r="AA43" i="7"/>
  <c r="X43" i="7"/>
  <c r="U43" i="7"/>
  <c r="R43" i="7"/>
  <c r="O43" i="7"/>
  <c r="L43" i="7"/>
  <c r="I43" i="7"/>
  <c r="F43" i="7"/>
  <c r="C43" i="7"/>
  <c r="AD42" i="7"/>
  <c r="AA42" i="7"/>
  <c r="X42" i="7"/>
  <c r="U42" i="7"/>
  <c r="R42" i="7"/>
  <c r="O42" i="7"/>
  <c r="L42" i="7"/>
  <c r="I42" i="7"/>
  <c r="F42" i="7"/>
  <c r="C42" i="7"/>
  <c r="AD41" i="7"/>
  <c r="AA41" i="7"/>
  <c r="X41" i="7"/>
  <c r="U41" i="7"/>
  <c r="R41" i="7"/>
  <c r="O41" i="7"/>
  <c r="L41" i="7"/>
  <c r="I41" i="7"/>
  <c r="F41" i="7"/>
  <c r="C41" i="7"/>
  <c r="AD40" i="7"/>
  <c r="AA40" i="7"/>
  <c r="X40" i="7"/>
  <c r="U40" i="7"/>
  <c r="R40" i="7"/>
  <c r="O40" i="7"/>
  <c r="L40" i="7"/>
  <c r="I40" i="7"/>
  <c r="F40" i="7"/>
  <c r="C40" i="7"/>
  <c r="AD39" i="7"/>
  <c r="AA39" i="7"/>
  <c r="X39" i="7"/>
  <c r="U39" i="7"/>
  <c r="R39" i="7"/>
  <c r="O39" i="7"/>
  <c r="L39" i="7"/>
  <c r="I39" i="7"/>
  <c r="F39" i="7"/>
  <c r="C39" i="7"/>
  <c r="AD38" i="7"/>
  <c r="AA38" i="7"/>
  <c r="X38" i="7"/>
  <c r="U38" i="7"/>
  <c r="R38" i="7"/>
  <c r="O38" i="7"/>
  <c r="L38" i="7"/>
  <c r="I38" i="7"/>
  <c r="F38" i="7"/>
  <c r="C38" i="7"/>
  <c r="AD37" i="7"/>
  <c r="AA37" i="7"/>
  <c r="X37" i="7"/>
  <c r="U37" i="7"/>
  <c r="R37" i="7"/>
  <c r="O37" i="7"/>
  <c r="L37" i="7"/>
  <c r="I37" i="7"/>
  <c r="F37" i="7"/>
  <c r="C37" i="7"/>
  <c r="AD36" i="7"/>
  <c r="AA36" i="7"/>
  <c r="X36" i="7"/>
  <c r="U36" i="7"/>
  <c r="R36" i="7"/>
  <c r="O36" i="7"/>
  <c r="L36" i="7"/>
  <c r="I36" i="7"/>
  <c r="F36" i="7"/>
  <c r="C36" i="7"/>
  <c r="AD35" i="7"/>
  <c r="AA35" i="7"/>
  <c r="X35" i="7"/>
  <c r="U35" i="7"/>
  <c r="R35" i="7"/>
  <c r="O35" i="7"/>
  <c r="L35" i="7"/>
  <c r="I35" i="7"/>
  <c r="F35" i="7"/>
  <c r="C35" i="7"/>
  <c r="AD34" i="7"/>
  <c r="AA34" i="7"/>
  <c r="X34" i="7"/>
  <c r="U34" i="7"/>
  <c r="R34" i="7"/>
  <c r="O34" i="7"/>
  <c r="L34" i="7"/>
  <c r="I34" i="7"/>
  <c r="F34" i="7"/>
  <c r="C34" i="7"/>
  <c r="AD33" i="7"/>
  <c r="AA33" i="7"/>
  <c r="X33" i="7"/>
  <c r="U33" i="7"/>
  <c r="R33" i="7"/>
  <c r="O33" i="7"/>
  <c r="L33" i="7"/>
  <c r="I33" i="7"/>
  <c r="F33" i="7"/>
  <c r="C33" i="7"/>
  <c r="AD32" i="7"/>
  <c r="AA32" i="7"/>
  <c r="X32" i="7"/>
  <c r="U32" i="7"/>
  <c r="R32" i="7"/>
  <c r="O32" i="7"/>
  <c r="L32" i="7"/>
  <c r="I32" i="7"/>
  <c r="F32" i="7"/>
  <c r="C32" i="7"/>
  <c r="AD31" i="7"/>
  <c r="AA31" i="7"/>
  <c r="X31" i="7"/>
  <c r="U31" i="7"/>
  <c r="R31" i="7"/>
  <c r="O31" i="7"/>
  <c r="L31" i="7"/>
  <c r="I31" i="7"/>
  <c r="F31" i="7"/>
  <c r="C31" i="7"/>
  <c r="AD30" i="7"/>
  <c r="AA30" i="7"/>
  <c r="X30" i="7"/>
  <c r="U30" i="7"/>
  <c r="R30" i="7"/>
  <c r="O30" i="7"/>
  <c r="L30" i="7"/>
  <c r="I30" i="7"/>
  <c r="F30" i="7"/>
  <c r="C30" i="7"/>
  <c r="AD29" i="7"/>
  <c r="AA29" i="7"/>
  <c r="X29" i="7"/>
  <c r="U29" i="7"/>
  <c r="R29" i="7"/>
  <c r="O29" i="7"/>
  <c r="L29" i="7"/>
  <c r="I29" i="7"/>
  <c r="F29" i="7"/>
  <c r="C29" i="7"/>
  <c r="AD28" i="7"/>
  <c r="AA28" i="7"/>
  <c r="X28" i="7"/>
  <c r="U28" i="7"/>
  <c r="R28" i="7"/>
  <c r="O28" i="7"/>
  <c r="L28" i="7"/>
  <c r="I28" i="7"/>
  <c r="F28" i="7"/>
  <c r="C28" i="7"/>
  <c r="AD27" i="7"/>
  <c r="AA27" i="7"/>
  <c r="X27" i="7"/>
  <c r="U27" i="7"/>
  <c r="R27" i="7"/>
  <c r="O27" i="7"/>
  <c r="L27" i="7"/>
  <c r="I27" i="7"/>
  <c r="F27" i="7"/>
  <c r="C27" i="7"/>
  <c r="AD26" i="7"/>
  <c r="AA26" i="7"/>
  <c r="X26" i="7"/>
  <c r="U26" i="7"/>
  <c r="R26" i="7"/>
  <c r="O26" i="7"/>
  <c r="L26" i="7"/>
  <c r="I26" i="7"/>
  <c r="F26" i="7"/>
  <c r="C26" i="7"/>
  <c r="AD25" i="7"/>
  <c r="AA25" i="7"/>
  <c r="X25" i="7"/>
  <c r="U25" i="7"/>
  <c r="R25" i="7"/>
  <c r="O25" i="7"/>
  <c r="L25" i="7"/>
  <c r="I25" i="7"/>
  <c r="F25" i="7"/>
  <c r="C25" i="7"/>
  <c r="AD24" i="7"/>
  <c r="AA24" i="7"/>
  <c r="X24" i="7"/>
  <c r="U24" i="7"/>
  <c r="R24" i="7"/>
  <c r="O24" i="7"/>
  <c r="L24" i="7"/>
  <c r="I24" i="7"/>
  <c r="F24" i="7"/>
  <c r="C24" i="7"/>
  <c r="AD23" i="7"/>
  <c r="AA23" i="7"/>
  <c r="X23" i="7"/>
  <c r="U23" i="7"/>
  <c r="R23" i="7"/>
  <c r="O23" i="7"/>
  <c r="L23" i="7"/>
  <c r="I23" i="7"/>
  <c r="F23" i="7"/>
  <c r="C23" i="7"/>
  <c r="AD22" i="7"/>
  <c r="AA22" i="7"/>
  <c r="X22" i="7"/>
  <c r="U22" i="7"/>
  <c r="R22" i="7"/>
  <c r="O22" i="7"/>
  <c r="L22" i="7"/>
  <c r="I22" i="7"/>
  <c r="F22" i="7"/>
  <c r="C22" i="7"/>
  <c r="AD21" i="7"/>
  <c r="AA21" i="7"/>
  <c r="X21" i="7"/>
  <c r="U21" i="7"/>
  <c r="R21" i="7"/>
  <c r="O21" i="7"/>
  <c r="L21" i="7"/>
  <c r="I21" i="7"/>
  <c r="F21" i="7"/>
  <c r="C21" i="7"/>
  <c r="AD20" i="7"/>
  <c r="AA20" i="7"/>
  <c r="X20" i="7"/>
  <c r="U20" i="7"/>
  <c r="R20" i="7"/>
  <c r="O20" i="7"/>
  <c r="L20" i="7"/>
  <c r="I20" i="7"/>
  <c r="F20" i="7"/>
  <c r="C20" i="7"/>
  <c r="AD19" i="7"/>
  <c r="AA19" i="7"/>
  <c r="X19" i="7"/>
  <c r="U19" i="7"/>
  <c r="R19" i="7"/>
  <c r="O19" i="7"/>
  <c r="L19" i="7"/>
  <c r="I19" i="7"/>
  <c r="F19" i="7"/>
  <c r="C19" i="7"/>
  <c r="AD18" i="7"/>
  <c r="AA18" i="7"/>
  <c r="X18" i="7"/>
  <c r="U18" i="7"/>
  <c r="R18" i="7"/>
  <c r="O18" i="7"/>
  <c r="L18" i="7"/>
  <c r="I18" i="7"/>
  <c r="F18" i="7"/>
  <c r="C18" i="7"/>
  <c r="AD17" i="7"/>
  <c r="AA17" i="7"/>
  <c r="X17" i="7"/>
  <c r="U17" i="7"/>
  <c r="R17" i="7"/>
  <c r="O17" i="7"/>
  <c r="L17" i="7"/>
  <c r="I17" i="7"/>
  <c r="F17" i="7"/>
  <c r="C17" i="7"/>
  <c r="AD16" i="7"/>
  <c r="AA16" i="7"/>
  <c r="X16" i="7"/>
  <c r="U16" i="7"/>
  <c r="R16" i="7"/>
  <c r="O16" i="7"/>
  <c r="L16" i="7"/>
  <c r="I16" i="7"/>
  <c r="F16" i="7"/>
  <c r="C16" i="7"/>
  <c r="AD15" i="7"/>
  <c r="AA15" i="7"/>
  <c r="X15" i="7"/>
  <c r="U15" i="7"/>
  <c r="R15" i="7"/>
  <c r="O15" i="7"/>
  <c r="L15" i="7"/>
  <c r="I15" i="7"/>
  <c r="F15" i="7"/>
  <c r="C15" i="7"/>
  <c r="AD14" i="7"/>
  <c r="AA14" i="7"/>
  <c r="X14" i="7"/>
  <c r="U14" i="7"/>
  <c r="R14" i="7"/>
  <c r="O14" i="7"/>
  <c r="L14" i="7"/>
  <c r="I14" i="7"/>
  <c r="F14" i="7"/>
  <c r="C14" i="7"/>
  <c r="AD13" i="7"/>
  <c r="AA13" i="7"/>
  <c r="X13" i="7"/>
  <c r="U13" i="7"/>
  <c r="R13" i="7"/>
  <c r="O13" i="7"/>
  <c r="L13" i="7"/>
  <c r="I13" i="7"/>
  <c r="F13" i="7"/>
  <c r="C13" i="7"/>
  <c r="AD12" i="7"/>
  <c r="AA12" i="7"/>
  <c r="X12" i="7"/>
  <c r="U12" i="7"/>
  <c r="R12" i="7"/>
  <c r="O12" i="7"/>
  <c r="L12" i="7"/>
  <c r="I12" i="7"/>
  <c r="F12" i="7"/>
  <c r="C12" i="7"/>
  <c r="AD11" i="7"/>
  <c r="AA11" i="7"/>
  <c r="X11" i="7"/>
  <c r="U11" i="7"/>
  <c r="R11" i="7"/>
  <c r="O11" i="7"/>
  <c r="L11" i="7"/>
  <c r="I11" i="7"/>
  <c r="F11" i="7"/>
  <c r="C11" i="7"/>
  <c r="AD10" i="7"/>
  <c r="AA10" i="7"/>
  <c r="X10" i="7"/>
  <c r="U10" i="7"/>
  <c r="R10" i="7"/>
  <c r="O10" i="7"/>
  <c r="L10" i="7"/>
  <c r="I10" i="7"/>
  <c r="F10" i="7"/>
  <c r="C10" i="7"/>
  <c r="AD9" i="7"/>
  <c r="AA9" i="7"/>
  <c r="X9" i="7"/>
  <c r="U9" i="7"/>
  <c r="R9" i="7"/>
  <c r="O9" i="7"/>
  <c r="L9" i="7"/>
  <c r="I9" i="7"/>
  <c r="F9" i="7"/>
  <c r="C9" i="7"/>
  <c r="AD8" i="7"/>
  <c r="AA8" i="7"/>
  <c r="X8" i="7"/>
  <c r="U8" i="7"/>
  <c r="R8" i="7"/>
  <c r="O8" i="7"/>
  <c r="L8" i="7"/>
  <c r="I8" i="7"/>
  <c r="F8" i="7"/>
  <c r="C8" i="7"/>
  <c r="AD7" i="7"/>
  <c r="AA7" i="7"/>
  <c r="X7" i="7"/>
  <c r="U7" i="7"/>
  <c r="R7" i="7"/>
  <c r="O7" i="7"/>
  <c r="L7" i="7"/>
  <c r="I7" i="7"/>
  <c r="F7" i="7"/>
  <c r="C7" i="7"/>
  <c r="AD6" i="7"/>
  <c r="AA6" i="7"/>
  <c r="X6" i="7"/>
  <c r="U6" i="7"/>
  <c r="R6" i="7"/>
  <c r="O6" i="7"/>
  <c r="L6" i="7"/>
  <c r="I6" i="7"/>
  <c r="F6" i="7"/>
  <c r="C6" i="7"/>
  <c r="AD5" i="7"/>
  <c r="AA5" i="7"/>
  <c r="X5" i="7"/>
  <c r="U5" i="7"/>
  <c r="R5" i="7"/>
  <c r="O5" i="7"/>
  <c r="L5" i="7"/>
  <c r="I5" i="7"/>
  <c r="F5" i="7"/>
  <c r="C5" i="7"/>
  <c r="AD4" i="7"/>
  <c r="AA4" i="7"/>
  <c r="X4" i="7"/>
  <c r="U4" i="7"/>
  <c r="R4" i="7"/>
  <c r="O4" i="7"/>
  <c r="L4" i="7"/>
  <c r="I4" i="7"/>
  <c r="F4" i="7"/>
  <c r="C4" i="7"/>
  <c r="AD3" i="7"/>
  <c r="AA3" i="7"/>
  <c r="X3" i="7"/>
  <c r="U3" i="7"/>
  <c r="R3" i="7"/>
  <c r="O3" i="7"/>
  <c r="L3" i="7"/>
  <c r="I3" i="7"/>
  <c r="F3" i="7"/>
  <c r="C3" i="7"/>
  <c r="G4" i="7" l="1"/>
  <c r="H4" i="7"/>
  <c r="J4" i="7"/>
  <c r="K4" i="7"/>
  <c r="M4" i="7"/>
  <c r="N4" i="7"/>
  <c r="P4" i="7"/>
  <c r="Q4" i="7"/>
  <c r="S4" i="7"/>
  <c r="T4" i="7"/>
  <c r="V4" i="7"/>
  <c r="W4" i="7"/>
  <c r="Y4" i="7"/>
  <c r="Z4" i="7"/>
  <c r="AB4" i="7"/>
  <c r="AC4" i="7"/>
  <c r="AE4" i="7"/>
  <c r="AF4" i="7"/>
  <c r="G5" i="7"/>
  <c r="H5" i="7"/>
  <c r="J5" i="7"/>
  <c r="K5" i="7"/>
  <c r="M5" i="7"/>
  <c r="N5" i="7"/>
  <c r="P5" i="7"/>
  <c r="Q5" i="7"/>
  <c r="S5" i="7"/>
  <c r="T5" i="7"/>
  <c r="V5" i="7"/>
  <c r="W5" i="7"/>
  <c r="Y5" i="7"/>
  <c r="Z5" i="7"/>
  <c r="AB5" i="7"/>
  <c r="AC5" i="7"/>
  <c r="AE5" i="7"/>
  <c r="AF5" i="7"/>
  <c r="G6" i="7"/>
  <c r="H6" i="7"/>
  <c r="J6" i="7"/>
  <c r="K6" i="7"/>
  <c r="M6" i="7"/>
  <c r="N6" i="7"/>
  <c r="P6" i="7"/>
  <c r="Q6" i="7"/>
  <c r="S6" i="7"/>
  <c r="T6" i="7"/>
  <c r="V6" i="7"/>
  <c r="W6" i="7"/>
  <c r="Y6" i="7"/>
  <c r="Z6" i="7"/>
  <c r="AB6" i="7"/>
  <c r="AC6" i="7"/>
  <c r="AE6" i="7"/>
  <c r="AF6" i="7"/>
  <c r="G7" i="7"/>
  <c r="H7" i="7"/>
  <c r="J7" i="7"/>
  <c r="K7" i="7"/>
  <c r="M7" i="7"/>
  <c r="N7" i="7"/>
  <c r="P7" i="7"/>
  <c r="Q7" i="7"/>
  <c r="S7" i="7"/>
  <c r="T7" i="7"/>
  <c r="V7" i="7"/>
  <c r="W7" i="7"/>
  <c r="Y7" i="7"/>
  <c r="Z7" i="7"/>
  <c r="AB7" i="7"/>
  <c r="AC7" i="7"/>
  <c r="AE7" i="7"/>
  <c r="AF7" i="7"/>
  <c r="G8" i="7"/>
  <c r="H8" i="7"/>
  <c r="J8" i="7"/>
  <c r="K8" i="7"/>
  <c r="M8" i="7"/>
  <c r="N8" i="7"/>
  <c r="P8" i="7"/>
  <c r="Q8" i="7"/>
  <c r="S8" i="7"/>
  <c r="T8" i="7"/>
  <c r="V8" i="7"/>
  <c r="W8" i="7"/>
  <c r="Y8" i="7"/>
  <c r="Z8" i="7"/>
  <c r="AB8" i="7"/>
  <c r="AC8" i="7"/>
  <c r="AE8" i="7"/>
  <c r="AF8" i="7"/>
  <c r="G9" i="7"/>
  <c r="H9" i="7"/>
  <c r="J9" i="7"/>
  <c r="K9" i="7"/>
  <c r="M9" i="7"/>
  <c r="N9" i="7"/>
  <c r="P9" i="7"/>
  <c r="Q9" i="7"/>
  <c r="S9" i="7"/>
  <c r="T9" i="7"/>
  <c r="V9" i="7"/>
  <c r="W9" i="7"/>
  <c r="Y9" i="7"/>
  <c r="Z9" i="7"/>
  <c r="AB9" i="7"/>
  <c r="AC9" i="7"/>
  <c r="AE9" i="7"/>
  <c r="AF9" i="7"/>
  <c r="G10" i="7"/>
  <c r="H10" i="7"/>
  <c r="J10" i="7"/>
  <c r="K10" i="7"/>
  <c r="M10" i="7"/>
  <c r="N10" i="7"/>
  <c r="P10" i="7"/>
  <c r="Q10" i="7"/>
  <c r="S10" i="7"/>
  <c r="T10" i="7"/>
  <c r="V10" i="7"/>
  <c r="W10" i="7"/>
  <c r="Y10" i="7"/>
  <c r="Z10" i="7"/>
  <c r="AB10" i="7"/>
  <c r="AC10" i="7"/>
  <c r="AE10" i="7"/>
  <c r="AF10" i="7"/>
  <c r="G11" i="7"/>
  <c r="H11" i="7"/>
  <c r="J11" i="7"/>
  <c r="K11" i="7"/>
  <c r="M11" i="7"/>
  <c r="N11" i="7"/>
  <c r="P11" i="7"/>
  <c r="Q11" i="7"/>
  <c r="S11" i="7"/>
  <c r="T11" i="7"/>
  <c r="V11" i="7"/>
  <c r="W11" i="7"/>
  <c r="Y11" i="7"/>
  <c r="Z11" i="7"/>
  <c r="AB11" i="7"/>
  <c r="AC11" i="7"/>
  <c r="AE11" i="7"/>
  <c r="AF11" i="7"/>
  <c r="G12" i="7"/>
  <c r="H12" i="7"/>
  <c r="J12" i="7"/>
  <c r="K12" i="7"/>
  <c r="M12" i="7"/>
  <c r="N12" i="7"/>
  <c r="P12" i="7"/>
  <c r="Q12" i="7"/>
  <c r="S12" i="7"/>
  <c r="T12" i="7"/>
  <c r="V12" i="7"/>
  <c r="W12" i="7"/>
  <c r="Y12" i="7"/>
  <c r="Z12" i="7"/>
  <c r="AB12" i="7"/>
  <c r="AC12" i="7"/>
  <c r="AE12" i="7"/>
  <c r="AF12" i="7"/>
  <c r="G13" i="7"/>
  <c r="H13" i="7"/>
  <c r="J13" i="7"/>
  <c r="K13" i="7"/>
  <c r="M13" i="7"/>
  <c r="N13" i="7"/>
  <c r="P13" i="7"/>
  <c r="Q13" i="7"/>
  <c r="S13" i="7"/>
  <c r="T13" i="7"/>
  <c r="V13" i="7"/>
  <c r="W13" i="7"/>
  <c r="Y13" i="7"/>
  <c r="Z13" i="7"/>
  <c r="AB13" i="7"/>
  <c r="AC13" i="7"/>
  <c r="AE13" i="7"/>
  <c r="AF13" i="7"/>
  <c r="G14" i="7"/>
  <c r="H14" i="7"/>
  <c r="J14" i="7"/>
  <c r="K14" i="7"/>
  <c r="M14" i="7"/>
  <c r="N14" i="7"/>
  <c r="P14" i="7"/>
  <c r="Q14" i="7"/>
  <c r="S14" i="7"/>
  <c r="T14" i="7"/>
  <c r="V14" i="7"/>
  <c r="W14" i="7"/>
  <c r="Y14" i="7"/>
  <c r="Z14" i="7"/>
  <c r="AB14" i="7"/>
  <c r="AC14" i="7"/>
  <c r="AE14" i="7"/>
  <c r="AF14" i="7"/>
  <c r="G15" i="7"/>
  <c r="H15" i="7"/>
  <c r="J15" i="7"/>
  <c r="K15" i="7"/>
  <c r="M15" i="7"/>
  <c r="N15" i="7"/>
  <c r="P15" i="7"/>
  <c r="Q15" i="7"/>
  <c r="S15" i="7"/>
  <c r="T15" i="7"/>
  <c r="V15" i="7"/>
  <c r="W15" i="7"/>
  <c r="Y15" i="7"/>
  <c r="Z15" i="7"/>
  <c r="AB15" i="7"/>
  <c r="AC15" i="7"/>
  <c r="AE15" i="7"/>
  <c r="AF15" i="7"/>
  <c r="G16" i="7"/>
  <c r="H16" i="7"/>
  <c r="J16" i="7"/>
  <c r="K16" i="7"/>
  <c r="M16" i="7"/>
  <c r="N16" i="7"/>
  <c r="P16" i="7"/>
  <c r="Q16" i="7"/>
  <c r="S16" i="7"/>
  <c r="T16" i="7"/>
  <c r="V16" i="7"/>
  <c r="W16" i="7"/>
  <c r="Y16" i="7"/>
  <c r="Z16" i="7"/>
  <c r="AB16" i="7"/>
  <c r="AC16" i="7"/>
  <c r="AE16" i="7"/>
  <c r="AF16" i="7"/>
  <c r="G17" i="7"/>
  <c r="H17" i="7"/>
  <c r="J17" i="7"/>
  <c r="K17" i="7"/>
  <c r="M17" i="7"/>
  <c r="N17" i="7"/>
  <c r="P17" i="7"/>
  <c r="Q17" i="7"/>
  <c r="S17" i="7"/>
  <c r="T17" i="7"/>
  <c r="V17" i="7"/>
  <c r="W17" i="7"/>
  <c r="Y17" i="7"/>
  <c r="Z17" i="7"/>
  <c r="AB17" i="7"/>
  <c r="AC17" i="7"/>
  <c r="AE17" i="7"/>
  <c r="AF17" i="7"/>
  <c r="G18" i="7"/>
  <c r="H18" i="7"/>
  <c r="J18" i="7"/>
  <c r="K18" i="7"/>
  <c r="M18" i="7"/>
  <c r="N18" i="7"/>
  <c r="P18" i="7"/>
  <c r="Q18" i="7"/>
  <c r="S18" i="7"/>
  <c r="T18" i="7"/>
  <c r="V18" i="7"/>
  <c r="W18" i="7"/>
  <c r="Y18" i="7"/>
  <c r="Z18" i="7"/>
  <c r="AB18" i="7"/>
  <c r="AC18" i="7"/>
  <c r="AE18" i="7"/>
  <c r="AF18" i="7"/>
  <c r="G19" i="7"/>
  <c r="H19" i="7"/>
  <c r="J19" i="7"/>
  <c r="K19" i="7"/>
  <c r="M19" i="7"/>
  <c r="N19" i="7"/>
  <c r="P19" i="7"/>
  <c r="Q19" i="7"/>
  <c r="S19" i="7"/>
  <c r="T19" i="7"/>
  <c r="V19" i="7"/>
  <c r="W19" i="7"/>
  <c r="Y19" i="7"/>
  <c r="Z19" i="7"/>
  <c r="AB19" i="7"/>
  <c r="AC19" i="7"/>
  <c r="AE19" i="7"/>
  <c r="AF19" i="7"/>
  <c r="G20" i="7"/>
  <c r="H20" i="7"/>
  <c r="J20" i="7"/>
  <c r="K20" i="7"/>
  <c r="M20" i="7"/>
  <c r="N20" i="7"/>
  <c r="P20" i="7"/>
  <c r="Q20" i="7"/>
  <c r="S20" i="7"/>
  <c r="T20" i="7"/>
  <c r="V20" i="7"/>
  <c r="W20" i="7"/>
  <c r="Y20" i="7"/>
  <c r="Z20" i="7"/>
  <c r="AB20" i="7"/>
  <c r="AC20" i="7"/>
  <c r="AE20" i="7"/>
  <c r="AF20" i="7"/>
  <c r="G21" i="7"/>
  <c r="H21" i="7"/>
  <c r="J21" i="7"/>
  <c r="K21" i="7"/>
  <c r="M21" i="7"/>
  <c r="N21" i="7"/>
  <c r="P21" i="7"/>
  <c r="Q21" i="7"/>
  <c r="S21" i="7"/>
  <c r="T21" i="7"/>
  <c r="V21" i="7"/>
  <c r="W21" i="7"/>
  <c r="Y21" i="7"/>
  <c r="Z21" i="7"/>
  <c r="AB21" i="7"/>
  <c r="AC21" i="7"/>
  <c r="AE21" i="7"/>
  <c r="AF21" i="7"/>
  <c r="G22" i="7"/>
  <c r="H22" i="7"/>
  <c r="J22" i="7"/>
  <c r="K22" i="7"/>
  <c r="M22" i="7"/>
  <c r="N22" i="7"/>
  <c r="P22" i="7"/>
  <c r="Q22" i="7"/>
  <c r="S22" i="7"/>
  <c r="T22" i="7"/>
  <c r="V22" i="7"/>
  <c r="W22" i="7"/>
  <c r="Y22" i="7"/>
  <c r="Z22" i="7"/>
  <c r="AB22" i="7"/>
  <c r="AC22" i="7"/>
  <c r="AE22" i="7"/>
  <c r="AF22" i="7"/>
  <c r="G23" i="7"/>
  <c r="H23" i="7"/>
  <c r="J23" i="7"/>
  <c r="K23" i="7"/>
  <c r="M23" i="7"/>
  <c r="N23" i="7"/>
  <c r="P23" i="7"/>
  <c r="Q23" i="7"/>
  <c r="S23" i="7"/>
  <c r="T23" i="7"/>
  <c r="V23" i="7"/>
  <c r="W23" i="7"/>
  <c r="Y23" i="7"/>
  <c r="Z23" i="7"/>
  <c r="AB23" i="7"/>
  <c r="AC23" i="7"/>
  <c r="AE23" i="7"/>
  <c r="AF23" i="7"/>
  <c r="G24" i="7"/>
  <c r="H24" i="7"/>
  <c r="J24" i="7"/>
  <c r="K24" i="7"/>
  <c r="M24" i="7"/>
  <c r="N24" i="7"/>
  <c r="P24" i="7"/>
  <c r="Q24" i="7"/>
  <c r="S24" i="7"/>
  <c r="T24" i="7"/>
  <c r="V24" i="7"/>
  <c r="W24" i="7"/>
  <c r="Y24" i="7"/>
  <c r="Z24" i="7"/>
  <c r="AB24" i="7"/>
  <c r="AC24" i="7"/>
  <c r="AE24" i="7"/>
  <c r="AF24" i="7"/>
  <c r="G25" i="7"/>
  <c r="H25" i="7"/>
  <c r="J25" i="7"/>
  <c r="K25" i="7"/>
  <c r="M25" i="7"/>
  <c r="N25" i="7"/>
  <c r="P25" i="7"/>
  <c r="Q25" i="7"/>
  <c r="S25" i="7"/>
  <c r="T25" i="7"/>
  <c r="V25" i="7"/>
  <c r="W25" i="7"/>
  <c r="Y25" i="7"/>
  <c r="Z25" i="7"/>
  <c r="AB25" i="7"/>
  <c r="AC25" i="7"/>
  <c r="AE25" i="7"/>
  <c r="AF25" i="7"/>
  <c r="G26" i="7"/>
  <c r="H26" i="7"/>
  <c r="J26" i="7"/>
  <c r="K26" i="7"/>
  <c r="M26" i="7"/>
  <c r="N26" i="7"/>
  <c r="P26" i="7"/>
  <c r="Q26" i="7"/>
  <c r="S26" i="7"/>
  <c r="T26" i="7"/>
  <c r="V26" i="7"/>
  <c r="W26" i="7"/>
  <c r="Y26" i="7"/>
  <c r="Z26" i="7"/>
  <c r="AB26" i="7"/>
  <c r="AC26" i="7"/>
  <c r="AE26" i="7"/>
  <c r="AF26" i="7"/>
  <c r="G27" i="7"/>
  <c r="H27" i="7"/>
  <c r="J27" i="7"/>
  <c r="K27" i="7"/>
  <c r="M27" i="7"/>
  <c r="N27" i="7"/>
  <c r="P27" i="7"/>
  <c r="Q27" i="7"/>
  <c r="S27" i="7"/>
  <c r="T27" i="7"/>
  <c r="V27" i="7"/>
  <c r="W27" i="7"/>
  <c r="Y27" i="7"/>
  <c r="Z27" i="7"/>
  <c r="AB27" i="7"/>
  <c r="AC27" i="7"/>
  <c r="AE27" i="7"/>
  <c r="AF27" i="7"/>
  <c r="G28" i="7"/>
  <c r="H28" i="7"/>
  <c r="J28" i="7"/>
  <c r="K28" i="7"/>
  <c r="M28" i="7"/>
  <c r="N28" i="7"/>
  <c r="P28" i="7"/>
  <c r="Q28" i="7"/>
  <c r="S28" i="7"/>
  <c r="T28" i="7"/>
  <c r="V28" i="7"/>
  <c r="W28" i="7"/>
  <c r="Y28" i="7"/>
  <c r="Z28" i="7"/>
  <c r="AB28" i="7"/>
  <c r="AC28" i="7"/>
  <c r="AE28" i="7"/>
  <c r="AF28" i="7"/>
  <c r="G29" i="7"/>
  <c r="H29" i="7"/>
  <c r="J29" i="7"/>
  <c r="K29" i="7"/>
  <c r="M29" i="7"/>
  <c r="N29" i="7"/>
  <c r="P29" i="7"/>
  <c r="Q29" i="7"/>
  <c r="S29" i="7"/>
  <c r="T29" i="7"/>
  <c r="V29" i="7"/>
  <c r="W29" i="7"/>
  <c r="Y29" i="7"/>
  <c r="Z29" i="7"/>
  <c r="AB29" i="7"/>
  <c r="AC29" i="7"/>
  <c r="AE29" i="7"/>
  <c r="AF29" i="7"/>
  <c r="G30" i="7"/>
  <c r="H30" i="7"/>
  <c r="J30" i="7"/>
  <c r="K30" i="7"/>
  <c r="M30" i="7"/>
  <c r="N30" i="7"/>
  <c r="P30" i="7"/>
  <c r="Q30" i="7"/>
  <c r="S30" i="7"/>
  <c r="T30" i="7"/>
  <c r="V30" i="7"/>
  <c r="W30" i="7"/>
  <c r="Y30" i="7"/>
  <c r="Z30" i="7"/>
  <c r="AB30" i="7"/>
  <c r="AC30" i="7"/>
  <c r="AE30" i="7"/>
  <c r="AF30" i="7"/>
  <c r="G31" i="7"/>
  <c r="H31" i="7"/>
  <c r="J31" i="7"/>
  <c r="K31" i="7"/>
  <c r="M31" i="7"/>
  <c r="N31" i="7"/>
  <c r="P31" i="7"/>
  <c r="Q31" i="7"/>
  <c r="S31" i="7"/>
  <c r="T31" i="7"/>
  <c r="V31" i="7"/>
  <c r="W31" i="7"/>
  <c r="Y31" i="7"/>
  <c r="Z31" i="7"/>
  <c r="AB31" i="7"/>
  <c r="AC31" i="7"/>
  <c r="AE31" i="7"/>
  <c r="AF31" i="7"/>
  <c r="G32" i="7"/>
  <c r="H32" i="7"/>
  <c r="J32" i="7"/>
  <c r="K32" i="7"/>
  <c r="M32" i="7"/>
  <c r="N32" i="7"/>
  <c r="P32" i="7"/>
  <c r="Q32" i="7"/>
  <c r="S32" i="7"/>
  <c r="T32" i="7"/>
  <c r="V32" i="7"/>
  <c r="W32" i="7"/>
  <c r="Y32" i="7"/>
  <c r="Z32" i="7"/>
  <c r="AB32" i="7"/>
  <c r="AC32" i="7"/>
  <c r="AE32" i="7"/>
  <c r="AF32" i="7"/>
  <c r="G33" i="7"/>
  <c r="H33" i="7"/>
  <c r="J33" i="7"/>
  <c r="K33" i="7"/>
  <c r="M33" i="7"/>
  <c r="N33" i="7"/>
  <c r="P33" i="7"/>
  <c r="Q33" i="7"/>
  <c r="S33" i="7"/>
  <c r="T33" i="7"/>
  <c r="V33" i="7"/>
  <c r="W33" i="7"/>
  <c r="Y33" i="7"/>
  <c r="Z33" i="7"/>
  <c r="AB33" i="7"/>
  <c r="AC33" i="7"/>
  <c r="AE33" i="7"/>
  <c r="AF33" i="7"/>
  <c r="G34" i="7"/>
  <c r="H34" i="7"/>
  <c r="J34" i="7"/>
  <c r="K34" i="7"/>
  <c r="M34" i="7"/>
  <c r="N34" i="7"/>
  <c r="P34" i="7"/>
  <c r="Q34" i="7"/>
  <c r="S34" i="7"/>
  <c r="T34" i="7"/>
  <c r="V34" i="7"/>
  <c r="W34" i="7"/>
  <c r="Y34" i="7"/>
  <c r="Z34" i="7"/>
  <c r="AB34" i="7"/>
  <c r="AC34" i="7"/>
  <c r="AE34" i="7"/>
  <c r="AF34" i="7"/>
  <c r="G35" i="7"/>
  <c r="H35" i="7"/>
  <c r="J35" i="7"/>
  <c r="K35" i="7"/>
  <c r="M35" i="7"/>
  <c r="N35" i="7"/>
  <c r="P35" i="7"/>
  <c r="Q35" i="7"/>
  <c r="S35" i="7"/>
  <c r="T35" i="7"/>
  <c r="V35" i="7"/>
  <c r="W35" i="7"/>
  <c r="Y35" i="7"/>
  <c r="Z35" i="7"/>
  <c r="AB35" i="7"/>
  <c r="AC35" i="7"/>
  <c r="AE35" i="7"/>
  <c r="AF35" i="7"/>
  <c r="G36" i="7"/>
  <c r="H36" i="7"/>
  <c r="J36" i="7"/>
  <c r="K36" i="7"/>
  <c r="M36" i="7"/>
  <c r="N36" i="7"/>
  <c r="P36" i="7"/>
  <c r="Q36" i="7"/>
  <c r="S36" i="7"/>
  <c r="T36" i="7"/>
  <c r="V36" i="7"/>
  <c r="W36" i="7"/>
  <c r="Y36" i="7"/>
  <c r="Z36" i="7"/>
  <c r="AB36" i="7"/>
  <c r="AC36" i="7"/>
  <c r="AE36" i="7"/>
  <c r="AF36" i="7"/>
  <c r="G37" i="7"/>
  <c r="H37" i="7"/>
  <c r="J37" i="7"/>
  <c r="K37" i="7"/>
  <c r="M37" i="7"/>
  <c r="N37" i="7"/>
  <c r="P37" i="7"/>
  <c r="Q37" i="7"/>
  <c r="S37" i="7"/>
  <c r="T37" i="7"/>
  <c r="V37" i="7"/>
  <c r="W37" i="7"/>
  <c r="Y37" i="7"/>
  <c r="Z37" i="7"/>
  <c r="AB37" i="7"/>
  <c r="AC37" i="7"/>
  <c r="AE37" i="7"/>
  <c r="AF37" i="7"/>
  <c r="G38" i="7"/>
  <c r="H38" i="7"/>
  <c r="J38" i="7"/>
  <c r="K38" i="7"/>
  <c r="M38" i="7"/>
  <c r="N38" i="7"/>
  <c r="P38" i="7"/>
  <c r="Q38" i="7"/>
  <c r="S38" i="7"/>
  <c r="T38" i="7"/>
  <c r="V38" i="7"/>
  <c r="W38" i="7"/>
  <c r="Y38" i="7"/>
  <c r="Z38" i="7"/>
  <c r="AB38" i="7"/>
  <c r="AC38" i="7"/>
  <c r="AE38" i="7"/>
  <c r="AF38" i="7"/>
  <c r="G39" i="7"/>
  <c r="H39" i="7"/>
  <c r="J39" i="7"/>
  <c r="K39" i="7"/>
  <c r="M39" i="7"/>
  <c r="N39" i="7"/>
  <c r="P39" i="7"/>
  <c r="Q39" i="7"/>
  <c r="S39" i="7"/>
  <c r="T39" i="7"/>
  <c r="V39" i="7"/>
  <c r="W39" i="7"/>
  <c r="Y39" i="7"/>
  <c r="Z39" i="7"/>
  <c r="AB39" i="7"/>
  <c r="AC39" i="7"/>
  <c r="AE39" i="7"/>
  <c r="AF39" i="7"/>
  <c r="G40" i="7"/>
  <c r="H40" i="7"/>
  <c r="J40" i="7"/>
  <c r="K40" i="7"/>
  <c r="M40" i="7"/>
  <c r="N40" i="7"/>
  <c r="P40" i="7"/>
  <c r="Q40" i="7"/>
  <c r="S40" i="7"/>
  <c r="T40" i="7"/>
  <c r="V40" i="7"/>
  <c r="W40" i="7"/>
  <c r="Y40" i="7"/>
  <c r="Z40" i="7"/>
  <c r="AB40" i="7"/>
  <c r="AC40" i="7"/>
  <c r="AE40" i="7"/>
  <c r="AF40" i="7"/>
  <c r="G41" i="7"/>
  <c r="H41" i="7"/>
  <c r="J41" i="7"/>
  <c r="K41" i="7"/>
  <c r="M41" i="7"/>
  <c r="N41" i="7"/>
  <c r="P41" i="7"/>
  <c r="Q41" i="7"/>
  <c r="S41" i="7"/>
  <c r="T41" i="7"/>
  <c r="V41" i="7"/>
  <c r="W41" i="7"/>
  <c r="Y41" i="7"/>
  <c r="Z41" i="7"/>
  <c r="AB41" i="7"/>
  <c r="AC41" i="7"/>
  <c r="AE41" i="7"/>
  <c r="AF41" i="7"/>
  <c r="G42" i="7"/>
  <c r="H42" i="7"/>
  <c r="J42" i="7"/>
  <c r="K42" i="7"/>
  <c r="M42" i="7"/>
  <c r="N42" i="7"/>
  <c r="P42" i="7"/>
  <c r="Q42" i="7"/>
  <c r="S42" i="7"/>
  <c r="T42" i="7"/>
  <c r="V42" i="7"/>
  <c r="W42" i="7"/>
  <c r="Y42" i="7"/>
  <c r="Z42" i="7"/>
  <c r="AB42" i="7"/>
  <c r="AC42" i="7"/>
  <c r="AE42" i="7"/>
  <c r="AF42" i="7"/>
  <c r="G43" i="7"/>
  <c r="H43" i="7"/>
  <c r="J43" i="7"/>
  <c r="K43" i="7"/>
  <c r="M43" i="7"/>
  <c r="N43" i="7"/>
  <c r="P43" i="7"/>
  <c r="Q43" i="7"/>
  <c r="S43" i="7"/>
  <c r="T43" i="7"/>
  <c r="V43" i="7"/>
  <c r="W43" i="7"/>
  <c r="Y43" i="7"/>
  <c r="Z43" i="7"/>
  <c r="AB43" i="7"/>
  <c r="AC43" i="7"/>
  <c r="AE43" i="7"/>
  <c r="AF43" i="7"/>
  <c r="G44" i="7"/>
  <c r="H44" i="7"/>
  <c r="J44" i="7"/>
  <c r="K44" i="7"/>
  <c r="M44" i="7"/>
  <c r="N44" i="7"/>
  <c r="P44" i="7"/>
  <c r="Q44" i="7"/>
  <c r="S44" i="7"/>
  <c r="T44" i="7"/>
  <c r="V44" i="7"/>
  <c r="W44" i="7"/>
  <c r="Y44" i="7"/>
  <c r="Z44" i="7"/>
  <c r="AB44" i="7"/>
  <c r="AC44" i="7"/>
  <c r="AE44" i="7"/>
  <c r="AF44" i="7"/>
  <c r="G45" i="7"/>
  <c r="H45" i="7"/>
  <c r="J45" i="7"/>
  <c r="K45" i="7"/>
  <c r="M45" i="7"/>
  <c r="N45" i="7"/>
  <c r="P45" i="7"/>
  <c r="Q45" i="7"/>
  <c r="S45" i="7"/>
  <c r="T45" i="7"/>
  <c r="V45" i="7"/>
  <c r="W45" i="7"/>
  <c r="Y45" i="7"/>
  <c r="Z45" i="7"/>
  <c r="AB45" i="7"/>
  <c r="AC45" i="7"/>
  <c r="AE45" i="7"/>
  <c r="AF45" i="7"/>
  <c r="G46" i="7"/>
  <c r="H46" i="7"/>
  <c r="J46" i="7"/>
  <c r="K46" i="7"/>
  <c r="M46" i="7"/>
  <c r="N46" i="7"/>
  <c r="P46" i="7"/>
  <c r="Q46" i="7"/>
  <c r="S46" i="7"/>
  <c r="T46" i="7"/>
  <c r="V46" i="7"/>
  <c r="W46" i="7"/>
  <c r="Y46" i="7"/>
  <c r="Z46" i="7"/>
  <c r="AB46" i="7"/>
  <c r="AC46" i="7"/>
  <c r="AE46" i="7"/>
  <c r="AF46" i="7"/>
  <c r="G47" i="7"/>
  <c r="H47" i="7"/>
  <c r="J47" i="7"/>
  <c r="K47" i="7"/>
  <c r="M47" i="7"/>
  <c r="N47" i="7"/>
  <c r="P47" i="7"/>
  <c r="Q47" i="7"/>
  <c r="S47" i="7"/>
  <c r="T47" i="7"/>
  <c r="V47" i="7"/>
  <c r="W47" i="7"/>
  <c r="Y47" i="7"/>
  <c r="Z47" i="7"/>
  <c r="AB47" i="7"/>
  <c r="AC47" i="7"/>
  <c r="AE47" i="7"/>
  <c r="AF47" i="7"/>
  <c r="G48" i="7"/>
  <c r="H48" i="7"/>
  <c r="J48" i="7"/>
  <c r="K48" i="7"/>
  <c r="M48" i="7"/>
  <c r="N48" i="7"/>
  <c r="P48" i="7"/>
  <c r="Q48" i="7"/>
  <c r="S48" i="7"/>
  <c r="T48" i="7"/>
  <c r="V48" i="7"/>
  <c r="W48" i="7"/>
  <c r="Y48" i="7"/>
  <c r="Z48" i="7"/>
  <c r="AB48" i="7"/>
  <c r="AC48" i="7"/>
  <c r="AE48" i="7"/>
  <c r="AF48" i="7"/>
  <c r="G49" i="7"/>
  <c r="H49" i="7"/>
  <c r="J49" i="7"/>
  <c r="K49" i="7"/>
  <c r="M49" i="7"/>
  <c r="N49" i="7"/>
  <c r="P49" i="7"/>
  <c r="Q49" i="7"/>
  <c r="S49" i="7"/>
  <c r="T49" i="7"/>
  <c r="V49" i="7"/>
  <c r="W49" i="7"/>
  <c r="Y49" i="7"/>
  <c r="Z49" i="7"/>
  <c r="AB49" i="7"/>
  <c r="AC49" i="7"/>
  <c r="AE49" i="7"/>
  <c r="AF49" i="7"/>
  <c r="G50" i="7"/>
  <c r="H50" i="7"/>
  <c r="J50" i="7"/>
  <c r="K50" i="7"/>
  <c r="M50" i="7"/>
  <c r="N50" i="7"/>
  <c r="P50" i="7"/>
  <c r="Q50" i="7"/>
  <c r="S50" i="7"/>
  <c r="T50" i="7"/>
  <c r="V50" i="7"/>
  <c r="W50" i="7"/>
  <c r="Y50" i="7"/>
  <c r="Z50" i="7"/>
  <c r="AB50" i="7"/>
  <c r="AC50" i="7"/>
  <c r="AE50" i="7"/>
  <c r="AF50" i="7"/>
  <c r="G51" i="7"/>
  <c r="H51" i="7"/>
  <c r="J51" i="7"/>
  <c r="K51" i="7"/>
  <c r="M51" i="7"/>
  <c r="N51" i="7"/>
  <c r="P51" i="7"/>
  <c r="Q51" i="7"/>
  <c r="S51" i="7"/>
  <c r="T51" i="7"/>
  <c r="V51" i="7"/>
  <c r="W51" i="7"/>
  <c r="Y51" i="7"/>
  <c r="Z51" i="7"/>
  <c r="AB51" i="7"/>
  <c r="AC51" i="7"/>
  <c r="AE51" i="7"/>
  <c r="AF51" i="7"/>
  <c r="G52" i="7"/>
  <c r="H52" i="7"/>
  <c r="J52" i="7"/>
  <c r="K52" i="7"/>
  <c r="M52" i="7"/>
  <c r="N52" i="7"/>
  <c r="P52" i="7"/>
  <c r="Q52" i="7"/>
  <c r="S52" i="7"/>
  <c r="T52" i="7"/>
  <c r="V52" i="7"/>
  <c r="W52" i="7"/>
  <c r="Y52" i="7"/>
  <c r="Z52" i="7"/>
  <c r="AB52" i="7"/>
  <c r="AC52" i="7"/>
  <c r="AE52" i="7"/>
  <c r="AF52" i="7"/>
  <c r="G53" i="7"/>
  <c r="H53" i="7"/>
  <c r="J53" i="7"/>
  <c r="K53" i="7"/>
  <c r="M53" i="7"/>
  <c r="N53" i="7"/>
  <c r="P53" i="7"/>
  <c r="Q53" i="7"/>
  <c r="S53" i="7"/>
  <c r="T53" i="7"/>
  <c r="V53" i="7"/>
  <c r="W53" i="7"/>
  <c r="Y53" i="7"/>
  <c r="Z53" i="7"/>
  <c r="AB53" i="7"/>
  <c r="AC53" i="7"/>
  <c r="AE53" i="7"/>
  <c r="AF53" i="7"/>
  <c r="G54" i="7"/>
  <c r="H54" i="7"/>
  <c r="J54" i="7"/>
  <c r="K54" i="7"/>
  <c r="M54" i="7"/>
  <c r="N54" i="7"/>
  <c r="P54" i="7"/>
  <c r="Q54" i="7"/>
  <c r="S54" i="7"/>
  <c r="T54" i="7"/>
  <c r="V54" i="7"/>
  <c r="W54" i="7"/>
  <c r="Y54" i="7"/>
  <c r="Z54" i="7"/>
  <c r="AB54" i="7"/>
  <c r="AC54" i="7"/>
  <c r="AE54" i="7"/>
  <c r="AF54" i="7"/>
  <c r="G55" i="7"/>
  <c r="H55" i="7"/>
  <c r="J55" i="7"/>
  <c r="K55" i="7"/>
  <c r="M55" i="7"/>
  <c r="N55" i="7"/>
  <c r="P55" i="7"/>
  <c r="Q55" i="7"/>
  <c r="S55" i="7"/>
  <c r="T55" i="7"/>
  <c r="V55" i="7"/>
  <c r="W55" i="7"/>
  <c r="Y55" i="7"/>
  <c r="Z55" i="7"/>
  <c r="AB55" i="7"/>
  <c r="AC55" i="7"/>
  <c r="AE55" i="7"/>
  <c r="AF55" i="7"/>
  <c r="G56" i="7"/>
  <c r="H56" i="7"/>
  <c r="J56" i="7"/>
  <c r="K56" i="7"/>
  <c r="M56" i="7"/>
  <c r="N56" i="7"/>
  <c r="P56" i="7"/>
  <c r="Q56" i="7"/>
  <c r="S56" i="7"/>
  <c r="T56" i="7"/>
  <c r="V56" i="7"/>
  <c r="W56" i="7"/>
  <c r="Y56" i="7"/>
  <c r="Z56" i="7"/>
  <c r="AB56" i="7"/>
  <c r="AC56" i="7"/>
  <c r="AE56" i="7"/>
  <c r="AF56" i="7"/>
  <c r="G57" i="7"/>
  <c r="H57" i="7"/>
  <c r="J57" i="7"/>
  <c r="K57" i="7"/>
  <c r="M57" i="7"/>
  <c r="N57" i="7"/>
  <c r="P57" i="7"/>
  <c r="Q57" i="7"/>
  <c r="S57" i="7"/>
  <c r="T57" i="7"/>
  <c r="V57" i="7"/>
  <c r="W57" i="7"/>
  <c r="Y57" i="7"/>
  <c r="Z57" i="7"/>
  <c r="AB57" i="7"/>
  <c r="AC57" i="7"/>
  <c r="AE57" i="7"/>
  <c r="AF57" i="7"/>
  <c r="G58" i="7"/>
  <c r="H58" i="7"/>
  <c r="J58" i="7"/>
  <c r="K58" i="7"/>
  <c r="M58" i="7"/>
  <c r="N58" i="7"/>
  <c r="P58" i="7"/>
  <c r="Q58" i="7"/>
  <c r="S58" i="7"/>
  <c r="T58" i="7"/>
  <c r="V58" i="7"/>
  <c r="W58" i="7"/>
  <c r="Y58" i="7"/>
  <c r="Z58" i="7"/>
  <c r="AB58" i="7"/>
  <c r="AC58" i="7"/>
  <c r="AE58" i="7"/>
  <c r="AF58" i="7"/>
  <c r="G59" i="7"/>
  <c r="H59" i="7"/>
  <c r="J59" i="7"/>
  <c r="K59" i="7"/>
  <c r="M59" i="7"/>
  <c r="N59" i="7"/>
  <c r="P59" i="7"/>
  <c r="Q59" i="7"/>
  <c r="S59" i="7"/>
  <c r="T59" i="7"/>
  <c r="V59" i="7"/>
  <c r="W59" i="7"/>
  <c r="Y59" i="7"/>
  <c r="Z59" i="7"/>
  <c r="AB59" i="7"/>
  <c r="AC59" i="7"/>
  <c r="AE59" i="7"/>
  <c r="AF59" i="7"/>
  <c r="G60" i="7"/>
  <c r="H60" i="7"/>
  <c r="J60" i="7"/>
  <c r="K60" i="7"/>
  <c r="M60" i="7"/>
  <c r="N60" i="7"/>
  <c r="P60" i="7"/>
  <c r="Q60" i="7"/>
  <c r="S60" i="7"/>
  <c r="T60" i="7"/>
  <c r="V60" i="7"/>
  <c r="W60" i="7"/>
  <c r="Y60" i="7"/>
  <c r="Z60" i="7"/>
  <c r="AB60" i="7"/>
  <c r="AC60" i="7"/>
  <c r="AE60" i="7"/>
  <c r="AF60" i="7"/>
  <c r="G61" i="7"/>
  <c r="H61" i="7"/>
  <c r="J61" i="7"/>
  <c r="K61" i="7"/>
  <c r="M61" i="7"/>
  <c r="N61" i="7"/>
  <c r="P61" i="7"/>
  <c r="Q61" i="7"/>
  <c r="S61" i="7"/>
  <c r="T61" i="7"/>
  <c r="V61" i="7"/>
  <c r="W61" i="7"/>
  <c r="Y61" i="7"/>
  <c r="Z61" i="7"/>
  <c r="AB61" i="7"/>
  <c r="AC61" i="7"/>
  <c r="AE61" i="7"/>
  <c r="AF61" i="7"/>
  <c r="G62" i="7"/>
  <c r="H62" i="7"/>
  <c r="J62" i="7"/>
  <c r="K62" i="7"/>
  <c r="M62" i="7"/>
  <c r="N62" i="7"/>
  <c r="P62" i="7"/>
  <c r="Q62" i="7"/>
  <c r="S62" i="7"/>
  <c r="T62" i="7"/>
  <c r="V62" i="7"/>
  <c r="W62" i="7"/>
  <c r="Y62" i="7"/>
  <c r="Z62" i="7"/>
  <c r="AB62" i="7"/>
  <c r="AC62" i="7"/>
  <c r="AE62" i="7"/>
  <c r="AF62" i="7"/>
  <c r="G63" i="7"/>
  <c r="H63" i="7"/>
  <c r="J63" i="7"/>
  <c r="K63" i="7"/>
  <c r="M63" i="7"/>
  <c r="N63" i="7"/>
  <c r="P63" i="7"/>
  <c r="Q63" i="7"/>
  <c r="S63" i="7"/>
  <c r="T63" i="7"/>
  <c r="V63" i="7"/>
  <c r="W63" i="7"/>
  <c r="Y63" i="7"/>
  <c r="Z63" i="7"/>
  <c r="AB63" i="7"/>
  <c r="AC63" i="7"/>
  <c r="AE63" i="7"/>
  <c r="AF63" i="7"/>
  <c r="G64" i="7"/>
  <c r="H64" i="7"/>
  <c r="J64" i="7"/>
  <c r="K64" i="7"/>
  <c r="M64" i="7"/>
  <c r="N64" i="7"/>
  <c r="P64" i="7"/>
  <c r="Q64" i="7"/>
  <c r="S64" i="7"/>
  <c r="T64" i="7"/>
  <c r="V64" i="7"/>
  <c r="W64" i="7"/>
  <c r="Y64" i="7"/>
  <c r="Z64" i="7"/>
  <c r="AB64" i="7"/>
  <c r="AC64" i="7"/>
  <c r="AE64" i="7"/>
  <c r="AF64" i="7"/>
  <c r="G65" i="7"/>
  <c r="H65" i="7"/>
  <c r="J65" i="7"/>
  <c r="K65" i="7"/>
  <c r="M65" i="7"/>
  <c r="N65" i="7"/>
  <c r="P65" i="7"/>
  <c r="Q65" i="7"/>
  <c r="S65" i="7"/>
  <c r="T65" i="7"/>
  <c r="V65" i="7"/>
  <c r="W65" i="7"/>
  <c r="Y65" i="7"/>
  <c r="Z65" i="7"/>
  <c r="AB65" i="7"/>
  <c r="AC65" i="7"/>
  <c r="AE65" i="7"/>
  <c r="AF65" i="7"/>
  <c r="G66" i="7"/>
  <c r="H66" i="7"/>
  <c r="J66" i="7"/>
  <c r="K66" i="7"/>
  <c r="M66" i="7"/>
  <c r="N66" i="7"/>
  <c r="P66" i="7"/>
  <c r="Q66" i="7"/>
  <c r="S66" i="7"/>
  <c r="T66" i="7"/>
  <c r="V66" i="7"/>
  <c r="W66" i="7"/>
  <c r="Y66" i="7"/>
  <c r="Z66" i="7"/>
  <c r="AB66" i="7"/>
  <c r="AC66" i="7"/>
  <c r="AE66" i="7"/>
  <c r="AF66" i="7"/>
  <c r="G67" i="7"/>
  <c r="H67" i="7"/>
  <c r="J67" i="7"/>
  <c r="K67" i="7"/>
  <c r="M67" i="7"/>
  <c r="N67" i="7"/>
  <c r="P67" i="7"/>
  <c r="Q67" i="7"/>
  <c r="S67" i="7"/>
  <c r="T67" i="7"/>
  <c r="V67" i="7"/>
  <c r="W67" i="7"/>
  <c r="Y67" i="7"/>
  <c r="Z67" i="7"/>
  <c r="AB67" i="7"/>
  <c r="AC67" i="7"/>
  <c r="AE67" i="7"/>
  <c r="AF67" i="7"/>
  <c r="G68" i="7"/>
  <c r="H68" i="7"/>
  <c r="J68" i="7"/>
  <c r="K68" i="7"/>
  <c r="M68" i="7"/>
  <c r="N68" i="7"/>
  <c r="P68" i="7"/>
  <c r="Q68" i="7"/>
  <c r="S68" i="7"/>
  <c r="T68" i="7"/>
  <c r="V68" i="7"/>
  <c r="W68" i="7"/>
  <c r="Y68" i="7"/>
  <c r="Z68" i="7"/>
  <c r="AB68" i="7"/>
  <c r="AC68" i="7"/>
  <c r="AE68" i="7"/>
  <c r="AF68" i="7"/>
  <c r="G69" i="7"/>
  <c r="H69" i="7"/>
  <c r="J69" i="7"/>
  <c r="K69" i="7"/>
  <c r="M69" i="7"/>
  <c r="N69" i="7"/>
  <c r="P69" i="7"/>
  <c r="Q69" i="7"/>
  <c r="S69" i="7"/>
  <c r="T69" i="7"/>
  <c r="V69" i="7"/>
  <c r="W69" i="7"/>
  <c r="Y69" i="7"/>
  <c r="Z69" i="7"/>
  <c r="AB69" i="7"/>
  <c r="AC69" i="7"/>
  <c r="AE69" i="7"/>
  <c r="AF69" i="7"/>
  <c r="G70" i="7"/>
  <c r="H70" i="7"/>
  <c r="J70" i="7"/>
  <c r="K70" i="7"/>
  <c r="M70" i="7"/>
  <c r="N70" i="7"/>
  <c r="P70" i="7"/>
  <c r="Q70" i="7"/>
  <c r="S70" i="7"/>
  <c r="T70" i="7"/>
  <c r="V70" i="7"/>
  <c r="W70" i="7"/>
  <c r="Y70" i="7"/>
  <c r="Z70" i="7"/>
  <c r="AB70" i="7"/>
  <c r="AC70" i="7"/>
  <c r="AE70" i="7"/>
  <c r="AF70" i="7"/>
  <c r="G71" i="7"/>
  <c r="H71" i="7"/>
  <c r="J71" i="7"/>
  <c r="K71" i="7"/>
  <c r="M71" i="7"/>
  <c r="N71" i="7"/>
  <c r="P71" i="7"/>
  <c r="Q71" i="7"/>
  <c r="S71" i="7"/>
  <c r="T71" i="7"/>
  <c r="V71" i="7"/>
  <c r="W71" i="7"/>
  <c r="Y71" i="7"/>
  <c r="Z71" i="7"/>
  <c r="AB71" i="7"/>
  <c r="AC71" i="7"/>
  <c r="AE71" i="7"/>
  <c r="AF71" i="7"/>
  <c r="G72" i="7"/>
  <c r="H72" i="7"/>
  <c r="J72" i="7"/>
  <c r="K72" i="7"/>
  <c r="M72" i="7"/>
  <c r="N72" i="7"/>
  <c r="P72" i="7"/>
  <c r="Q72" i="7"/>
  <c r="S72" i="7"/>
  <c r="T72" i="7"/>
  <c r="V72" i="7"/>
  <c r="W72" i="7"/>
  <c r="Y72" i="7"/>
  <c r="Z72" i="7"/>
  <c r="AB72" i="7"/>
  <c r="AC72" i="7"/>
  <c r="AE72" i="7"/>
  <c r="AF72" i="7"/>
  <c r="G73" i="7"/>
  <c r="H73" i="7"/>
  <c r="J73" i="7"/>
  <c r="K73" i="7"/>
  <c r="M73" i="7"/>
  <c r="N73" i="7"/>
  <c r="P73" i="7"/>
  <c r="Q73" i="7"/>
  <c r="S73" i="7"/>
  <c r="T73" i="7"/>
  <c r="V73" i="7"/>
  <c r="W73" i="7"/>
  <c r="Y73" i="7"/>
  <c r="Z73" i="7"/>
  <c r="AB73" i="7"/>
  <c r="AC73" i="7"/>
  <c r="AE73" i="7"/>
  <c r="AF73" i="7"/>
  <c r="G74" i="7"/>
  <c r="H74" i="7"/>
  <c r="J74" i="7"/>
  <c r="K74" i="7"/>
  <c r="M74" i="7"/>
  <c r="N74" i="7"/>
  <c r="P74" i="7"/>
  <c r="Q74" i="7"/>
  <c r="S74" i="7"/>
  <c r="T74" i="7"/>
  <c r="V74" i="7"/>
  <c r="W74" i="7"/>
  <c r="Y74" i="7"/>
  <c r="Z74" i="7"/>
  <c r="AB74" i="7"/>
  <c r="AC74" i="7"/>
  <c r="AE74" i="7"/>
  <c r="AF74" i="7"/>
  <c r="G75" i="7"/>
  <c r="H75" i="7"/>
  <c r="J75" i="7"/>
  <c r="K75" i="7"/>
  <c r="M75" i="7"/>
  <c r="N75" i="7"/>
  <c r="P75" i="7"/>
  <c r="Q75" i="7"/>
  <c r="S75" i="7"/>
  <c r="T75" i="7"/>
  <c r="V75" i="7"/>
  <c r="W75" i="7"/>
  <c r="Y75" i="7"/>
  <c r="Z75" i="7"/>
  <c r="AB75" i="7"/>
  <c r="AC75" i="7"/>
  <c r="AE75" i="7"/>
  <c r="AF75" i="7"/>
  <c r="G76" i="7"/>
  <c r="H76" i="7"/>
  <c r="J76" i="7"/>
  <c r="K76" i="7"/>
  <c r="M76" i="7"/>
  <c r="N76" i="7"/>
  <c r="P76" i="7"/>
  <c r="Q76" i="7"/>
  <c r="S76" i="7"/>
  <c r="T76" i="7"/>
  <c r="V76" i="7"/>
  <c r="W76" i="7"/>
  <c r="Y76" i="7"/>
  <c r="Z76" i="7"/>
  <c r="AB76" i="7"/>
  <c r="AC76" i="7"/>
  <c r="AE76" i="7"/>
  <c r="AF76" i="7"/>
  <c r="G77" i="7"/>
  <c r="H77" i="7"/>
  <c r="J77" i="7"/>
  <c r="K77" i="7"/>
  <c r="M77" i="7"/>
  <c r="N77" i="7"/>
  <c r="P77" i="7"/>
  <c r="Q77" i="7"/>
  <c r="S77" i="7"/>
  <c r="T77" i="7"/>
  <c r="V77" i="7"/>
  <c r="W77" i="7"/>
  <c r="Y77" i="7"/>
  <c r="Z77" i="7"/>
  <c r="AB77" i="7"/>
  <c r="AC77" i="7"/>
  <c r="AE77" i="7"/>
  <c r="AF77" i="7"/>
  <c r="G78" i="7"/>
  <c r="H78" i="7"/>
  <c r="J78" i="7"/>
  <c r="K78" i="7"/>
  <c r="M78" i="7"/>
  <c r="N78" i="7"/>
  <c r="P78" i="7"/>
  <c r="Q78" i="7"/>
  <c r="S78" i="7"/>
  <c r="T78" i="7"/>
  <c r="V78" i="7"/>
  <c r="W78" i="7"/>
  <c r="Y78" i="7"/>
  <c r="Z78" i="7"/>
  <c r="AB78" i="7"/>
  <c r="AC78" i="7"/>
  <c r="AE78" i="7"/>
  <c r="AF78" i="7"/>
  <c r="G79" i="7"/>
  <c r="H79" i="7"/>
  <c r="J79" i="7"/>
  <c r="K79" i="7"/>
  <c r="M79" i="7"/>
  <c r="N79" i="7"/>
  <c r="P79" i="7"/>
  <c r="Q79" i="7"/>
  <c r="S79" i="7"/>
  <c r="T79" i="7"/>
  <c r="V79" i="7"/>
  <c r="W79" i="7"/>
  <c r="Y79" i="7"/>
  <c r="Z79" i="7"/>
  <c r="AB79" i="7"/>
  <c r="AC79" i="7"/>
  <c r="AE79" i="7"/>
  <c r="AF79" i="7"/>
  <c r="G80" i="7"/>
  <c r="H80" i="7"/>
  <c r="J80" i="7"/>
  <c r="K80" i="7"/>
  <c r="M80" i="7"/>
  <c r="N80" i="7"/>
  <c r="P80" i="7"/>
  <c r="Q80" i="7"/>
  <c r="S80" i="7"/>
  <c r="T80" i="7"/>
  <c r="V80" i="7"/>
  <c r="W80" i="7"/>
  <c r="Y80" i="7"/>
  <c r="Z80" i="7"/>
  <c r="AB80" i="7"/>
  <c r="AC80" i="7"/>
  <c r="AE80" i="7"/>
  <c r="AF80" i="7"/>
  <c r="G81" i="7"/>
  <c r="H81" i="7"/>
  <c r="J81" i="7"/>
  <c r="K81" i="7"/>
  <c r="M81" i="7"/>
  <c r="N81" i="7"/>
  <c r="P81" i="7"/>
  <c r="Q81" i="7"/>
  <c r="S81" i="7"/>
  <c r="T81" i="7"/>
  <c r="V81" i="7"/>
  <c r="W81" i="7"/>
  <c r="Y81" i="7"/>
  <c r="Z81" i="7"/>
  <c r="AB81" i="7"/>
  <c r="AC81" i="7"/>
  <c r="AE81" i="7"/>
  <c r="AF81" i="7"/>
  <c r="G82" i="7"/>
  <c r="H82" i="7"/>
  <c r="J82" i="7"/>
  <c r="K82" i="7"/>
  <c r="M82" i="7"/>
  <c r="N82" i="7"/>
  <c r="P82" i="7"/>
  <c r="Q82" i="7"/>
  <c r="S82" i="7"/>
  <c r="T82" i="7"/>
  <c r="V82" i="7"/>
  <c r="W82" i="7"/>
  <c r="Y82" i="7"/>
  <c r="Z82" i="7"/>
  <c r="AB82" i="7"/>
  <c r="AC82" i="7"/>
  <c r="AE82" i="7"/>
  <c r="AF82" i="7"/>
  <c r="G83" i="7"/>
  <c r="H83" i="7"/>
  <c r="J83" i="7"/>
  <c r="K83" i="7"/>
  <c r="M83" i="7"/>
  <c r="N83" i="7"/>
  <c r="P83" i="7"/>
  <c r="Q83" i="7"/>
  <c r="S83" i="7"/>
  <c r="T83" i="7"/>
  <c r="V83" i="7"/>
  <c r="W83" i="7"/>
  <c r="Y83" i="7"/>
  <c r="Z83" i="7"/>
  <c r="AB83" i="7"/>
  <c r="AC83" i="7"/>
  <c r="AE83" i="7"/>
  <c r="AF83" i="7"/>
  <c r="G84" i="7"/>
  <c r="H84" i="7"/>
  <c r="J84" i="7"/>
  <c r="K84" i="7"/>
  <c r="M84" i="7"/>
  <c r="N84" i="7"/>
  <c r="P84" i="7"/>
  <c r="Q84" i="7"/>
  <c r="S84" i="7"/>
  <c r="T84" i="7"/>
  <c r="V84" i="7"/>
  <c r="W84" i="7"/>
  <c r="Y84" i="7"/>
  <c r="Z84" i="7"/>
  <c r="AB84" i="7"/>
  <c r="AC84" i="7"/>
  <c r="AE84" i="7"/>
  <c r="AF84" i="7"/>
  <c r="G85" i="7"/>
  <c r="H85" i="7"/>
  <c r="J85" i="7"/>
  <c r="K85" i="7"/>
  <c r="M85" i="7"/>
  <c r="N85" i="7"/>
  <c r="P85" i="7"/>
  <c r="Q85" i="7"/>
  <c r="S85" i="7"/>
  <c r="T85" i="7"/>
  <c r="V85" i="7"/>
  <c r="W85" i="7"/>
  <c r="Y85" i="7"/>
  <c r="Z85" i="7"/>
  <c r="AB85" i="7"/>
  <c r="AC85" i="7"/>
  <c r="AE85" i="7"/>
  <c r="AF85" i="7"/>
  <c r="G86" i="7"/>
  <c r="H86" i="7"/>
  <c r="J86" i="7"/>
  <c r="K86" i="7"/>
  <c r="M86" i="7"/>
  <c r="N86" i="7"/>
  <c r="P86" i="7"/>
  <c r="Q86" i="7"/>
  <c r="S86" i="7"/>
  <c r="T86" i="7"/>
  <c r="V86" i="7"/>
  <c r="W86" i="7"/>
  <c r="Y86" i="7"/>
  <c r="Z86" i="7"/>
  <c r="AB86" i="7"/>
  <c r="AC86" i="7"/>
  <c r="AE86" i="7"/>
  <c r="AF86" i="7"/>
  <c r="G87" i="7"/>
  <c r="H87" i="7"/>
  <c r="J87" i="7"/>
  <c r="K87" i="7"/>
  <c r="M87" i="7"/>
  <c r="N87" i="7"/>
  <c r="P87" i="7"/>
  <c r="Q87" i="7"/>
  <c r="S87" i="7"/>
  <c r="T87" i="7"/>
  <c r="V87" i="7"/>
  <c r="W87" i="7"/>
  <c r="Y87" i="7"/>
  <c r="Z87" i="7"/>
  <c r="AB87" i="7"/>
  <c r="AC87" i="7"/>
  <c r="AE87" i="7"/>
  <c r="AF87" i="7"/>
  <c r="G88" i="7"/>
  <c r="H88" i="7"/>
  <c r="J88" i="7"/>
  <c r="K88" i="7"/>
  <c r="M88" i="7"/>
  <c r="N88" i="7"/>
  <c r="P88" i="7"/>
  <c r="Q88" i="7"/>
  <c r="S88" i="7"/>
  <c r="T88" i="7"/>
  <c r="V88" i="7"/>
  <c r="W88" i="7"/>
  <c r="Y88" i="7"/>
  <c r="Z88" i="7"/>
  <c r="AB88" i="7"/>
  <c r="AC88" i="7"/>
  <c r="AE88" i="7"/>
  <c r="AF88" i="7"/>
  <c r="G89" i="7"/>
  <c r="H89" i="7"/>
  <c r="J89" i="7"/>
  <c r="K89" i="7"/>
  <c r="M89" i="7"/>
  <c r="N89" i="7"/>
  <c r="P89" i="7"/>
  <c r="Q89" i="7"/>
  <c r="S89" i="7"/>
  <c r="T89" i="7"/>
  <c r="V89" i="7"/>
  <c r="W89" i="7"/>
  <c r="Y89" i="7"/>
  <c r="Z89" i="7"/>
  <c r="AB89" i="7"/>
  <c r="AC89" i="7"/>
  <c r="AE89" i="7"/>
  <c r="AF89" i="7"/>
  <c r="G90" i="7"/>
  <c r="H90" i="7"/>
  <c r="J90" i="7"/>
  <c r="K90" i="7"/>
  <c r="M90" i="7"/>
  <c r="N90" i="7"/>
  <c r="P90" i="7"/>
  <c r="Q90" i="7"/>
  <c r="S90" i="7"/>
  <c r="T90" i="7"/>
  <c r="V90" i="7"/>
  <c r="W90" i="7"/>
  <c r="Y90" i="7"/>
  <c r="Z90" i="7"/>
  <c r="AB90" i="7"/>
  <c r="AC90" i="7"/>
  <c r="AE90" i="7"/>
  <c r="AF90" i="7"/>
  <c r="G91" i="7"/>
  <c r="H91" i="7"/>
  <c r="J91" i="7"/>
  <c r="K91" i="7"/>
  <c r="M91" i="7"/>
  <c r="N91" i="7"/>
  <c r="P91" i="7"/>
  <c r="Q91" i="7"/>
  <c r="S91" i="7"/>
  <c r="T91" i="7"/>
  <c r="V91" i="7"/>
  <c r="W91" i="7"/>
  <c r="Y91" i="7"/>
  <c r="Z91" i="7"/>
  <c r="AB91" i="7"/>
  <c r="AC91" i="7"/>
  <c r="AE91" i="7"/>
  <c r="AF91" i="7"/>
  <c r="G92" i="7"/>
  <c r="H92" i="7"/>
  <c r="J92" i="7"/>
  <c r="K92" i="7"/>
  <c r="M92" i="7"/>
  <c r="N92" i="7"/>
  <c r="P92" i="7"/>
  <c r="Q92" i="7"/>
  <c r="S92" i="7"/>
  <c r="T92" i="7"/>
  <c r="V92" i="7"/>
  <c r="W92" i="7"/>
  <c r="Y92" i="7"/>
  <c r="Z92" i="7"/>
  <c r="AB92" i="7"/>
  <c r="AC92" i="7"/>
  <c r="AE92" i="7"/>
  <c r="AF92" i="7"/>
  <c r="G93" i="7"/>
  <c r="H93" i="7"/>
  <c r="J93" i="7"/>
  <c r="K93" i="7"/>
  <c r="M93" i="7"/>
  <c r="N93" i="7"/>
  <c r="P93" i="7"/>
  <c r="Q93" i="7"/>
  <c r="S93" i="7"/>
  <c r="T93" i="7"/>
  <c r="V93" i="7"/>
  <c r="W93" i="7"/>
  <c r="Y93" i="7"/>
  <c r="Z93" i="7"/>
  <c r="AB93" i="7"/>
  <c r="AC93" i="7"/>
  <c r="AE93" i="7"/>
  <c r="AF93" i="7"/>
  <c r="G94" i="7"/>
  <c r="H94" i="7"/>
  <c r="J94" i="7"/>
  <c r="K94" i="7"/>
  <c r="M94" i="7"/>
  <c r="N94" i="7"/>
  <c r="P94" i="7"/>
  <c r="Q94" i="7"/>
  <c r="S94" i="7"/>
  <c r="T94" i="7"/>
  <c r="V94" i="7"/>
  <c r="W94" i="7"/>
  <c r="Y94" i="7"/>
  <c r="Z94" i="7"/>
  <c r="AB94" i="7"/>
  <c r="AC94" i="7"/>
  <c r="AE94" i="7"/>
  <c r="AF94" i="7"/>
  <c r="G95" i="7"/>
  <c r="H95" i="7"/>
  <c r="J95" i="7"/>
  <c r="K95" i="7"/>
  <c r="M95" i="7"/>
  <c r="N95" i="7"/>
  <c r="P95" i="7"/>
  <c r="Q95" i="7"/>
  <c r="S95" i="7"/>
  <c r="T95" i="7"/>
  <c r="V95" i="7"/>
  <c r="W95" i="7"/>
  <c r="Y95" i="7"/>
  <c r="Z95" i="7"/>
  <c r="AB95" i="7"/>
  <c r="AC95" i="7"/>
  <c r="AE95" i="7"/>
  <c r="AF95" i="7"/>
  <c r="G96" i="7"/>
  <c r="H96" i="7"/>
  <c r="J96" i="7"/>
  <c r="K96" i="7"/>
  <c r="M96" i="7"/>
  <c r="N96" i="7"/>
  <c r="P96" i="7"/>
  <c r="Q96" i="7"/>
  <c r="S96" i="7"/>
  <c r="T96" i="7"/>
  <c r="V96" i="7"/>
  <c r="W96" i="7"/>
  <c r="Y96" i="7"/>
  <c r="Z96" i="7"/>
  <c r="AB96" i="7"/>
  <c r="AC96" i="7"/>
  <c r="AE96" i="7"/>
  <c r="AF96" i="7"/>
  <c r="G97" i="7"/>
  <c r="H97" i="7"/>
  <c r="J97" i="7"/>
  <c r="K97" i="7"/>
  <c r="M97" i="7"/>
  <c r="N97" i="7"/>
  <c r="P97" i="7"/>
  <c r="Q97" i="7"/>
  <c r="S97" i="7"/>
  <c r="T97" i="7"/>
  <c r="V97" i="7"/>
  <c r="W97" i="7"/>
  <c r="Y97" i="7"/>
  <c r="Z97" i="7"/>
  <c r="AB97" i="7"/>
  <c r="AC97" i="7"/>
  <c r="AE97" i="7"/>
  <c r="AF97" i="7"/>
  <c r="G98" i="7"/>
  <c r="H98" i="7"/>
  <c r="J98" i="7"/>
  <c r="K98" i="7"/>
  <c r="M98" i="7"/>
  <c r="N98" i="7"/>
  <c r="P98" i="7"/>
  <c r="Q98" i="7"/>
  <c r="S98" i="7"/>
  <c r="T98" i="7"/>
  <c r="V98" i="7"/>
  <c r="W98" i="7"/>
  <c r="Y98" i="7"/>
  <c r="Z98" i="7"/>
  <c r="AB98" i="7"/>
  <c r="AC98" i="7"/>
  <c r="AE98" i="7"/>
  <c r="AF98" i="7"/>
  <c r="G99" i="7"/>
  <c r="H99" i="7"/>
  <c r="J99" i="7"/>
  <c r="K99" i="7"/>
  <c r="M99" i="7"/>
  <c r="N99" i="7"/>
  <c r="P99" i="7"/>
  <c r="Q99" i="7"/>
  <c r="S99" i="7"/>
  <c r="T99" i="7"/>
  <c r="V99" i="7"/>
  <c r="W99" i="7"/>
  <c r="Y99" i="7"/>
  <c r="Z99" i="7"/>
  <c r="AB99" i="7"/>
  <c r="AC99" i="7"/>
  <c r="AE99" i="7"/>
  <c r="AF99" i="7"/>
  <c r="G100" i="7"/>
  <c r="H100" i="7"/>
  <c r="J100" i="7"/>
  <c r="K100" i="7"/>
  <c r="M100" i="7"/>
  <c r="N100" i="7"/>
  <c r="P100" i="7"/>
  <c r="Q100" i="7"/>
  <c r="S100" i="7"/>
  <c r="T100" i="7"/>
  <c r="V100" i="7"/>
  <c r="W100" i="7"/>
  <c r="Y100" i="7"/>
  <c r="Z100" i="7"/>
  <c r="AB100" i="7"/>
  <c r="AC100" i="7"/>
  <c r="AE100" i="7"/>
  <c r="AF100" i="7"/>
  <c r="G101" i="7"/>
  <c r="H101" i="7"/>
  <c r="J101" i="7"/>
  <c r="K101" i="7"/>
  <c r="M101" i="7"/>
  <c r="N101" i="7"/>
  <c r="P101" i="7"/>
  <c r="Q101" i="7"/>
  <c r="S101" i="7"/>
  <c r="T101" i="7"/>
  <c r="V101" i="7"/>
  <c r="W101" i="7"/>
  <c r="Y101" i="7"/>
  <c r="Z101" i="7"/>
  <c r="AB101" i="7"/>
  <c r="AC101" i="7"/>
  <c r="AE101" i="7"/>
  <c r="AF101" i="7"/>
  <c r="G102" i="7"/>
  <c r="H102" i="7"/>
  <c r="J102" i="7"/>
  <c r="K102" i="7"/>
  <c r="M102" i="7"/>
  <c r="N102" i="7"/>
  <c r="P102" i="7"/>
  <c r="Q102" i="7"/>
  <c r="S102" i="7"/>
  <c r="T102" i="7"/>
  <c r="V102" i="7"/>
  <c r="W102" i="7"/>
  <c r="Y102" i="7"/>
  <c r="Z102" i="7"/>
  <c r="AB102" i="7"/>
  <c r="AC102" i="7"/>
  <c r="AE102" i="7"/>
  <c r="AF102" i="7"/>
  <c r="G103" i="7"/>
  <c r="H103" i="7"/>
  <c r="J103" i="7"/>
  <c r="K103" i="7"/>
  <c r="M103" i="7"/>
  <c r="N103" i="7"/>
  <c r="P103" i="7"/>
  <c r="Q103" i="7"/>
  <c r="S103" i="7"/>
  <c r="T103" i="7"/>
  <c r="V103" i="7"/>
  <c r="W103" i="7"/>
  <c r="Y103" i="7"/>
  <c r="Z103" i="7"/>
  <c r="AB103" i="7"/>
  <c r="AC103" i="7"/>
  <c r="AE103" i="7"/>
  <c r="AF103" i="7"/>
  <c r="G104" i="7"/>
  <c r="H104" i="7"/>
  <c r="J104" i="7"/>
  <c r="K104" i="7"/>
  <c r="M104" i="7"/>
  <c r="N104" i="7"/>
  <c r="P104" i="7"/>
  <c r="Q104" i="7"/>
  <c r="S104" i="7"/>
  <c r="T104" i="7"/>
  <c r="V104" i="7"/>
  <c r="W104" i="7"/>
  <c r="Y104" i="7"/>
  <c r="Z104" i="7"/>
  <c r="AB104" i="7"/>
  <c r="AC104" i="7"/>
  <c r="AE104" i="7"/>
  <c r="AF104" i="7"/>
  <c r="G105" i="7"/>
  <c r="H105" i="7"/>
  <c r="J105" i="7"/>
  <c r="K105" i="7"/>
  <c r="M105" i="7"/>
  <c r="N105" i="7"/>
  <c r="P105" i="7"/>
  <c r="Q105" i="7"/>
  <c r="S105" i="7"/>
  <c r="T105" i="7"/>
  <c r="V105" i="7"/>
  <c r="W105" i="7"/>
  <c r="Y105" i="7"/>
  <c r="Z105" i="7"/>
  <c r="AB105" i="7"/>
  <c r="AC105" i="7"/>
  <c r="AE105" i="7"/>
  <c r="AF105" i="7"/>
  <c r="G106" i="7"/>
  <c r="H106" i="7"/>
  <c r="J106" i="7"/>
  <c r="K106" i="7"/>
  <c r="M106" i="7"/>
  <c r="N106" i="7"/>
  <c r="P106" i="7"/>
  <c r="Q106" i="7"/>
  <c r="S106" i="7"/>
  <c r="T106" i="7"/>
  <c r="V106" i="7"/>
  <c r="W106" i="7"/>
  <c r="Y106" i="7"/>
  <c r="Z106" i="7"/>
  <c r="AB106" i="7"/>
  <c r="AC106" i="7"/>
  <c r="AE106" i="7"/>
  <c r="AF106" i="7"/>
  <c r="G107" i="7"/>
  <c r="H107" i="7"/>
  <c r="J107" i="7"/>
  <c r="K107" i="7"/>
  <c r="M107" i="7"/>
  <c r="N107" i="7"/>
  <c r="P107" i="7"/>
  <c r="Q107" i="7"/>
  <c r="S107" i="7"/>
  <c r="T107" i="7"/>
  <c r="V107" i="7"/>
  <c r="W107" i="7"/>
  <c r="Y107" i="7"/>
  <c r="Z107" i="7"/>
  <c r="AB107" i="7"/>
  <c r="AC107" i="7"/>
  <c r="AE107" i="7"/>
  <c r="AF107" i="7"/>
  <c r="G108" i="7"/>
  <c r="H108" i="7"/>
  <c r="J108" i="7"/>
  <c r="K108" i="7"/>
  <c r="M108" i="7"/>
  <c r="N108" i="7"/>
  <c r="P108" i="7"/>
  <c r="Q108" i="7"/>
  <c r="S108" i="7"/>
  <c r="T108" i="7"/>
  <c r="V108" i="7"/>
  <c r="W108" i="7"/>
  <c r="Y108" i="7"/>
  <c r="Z108" i="7"/>
  <c r="AB108" i="7"/>
  <c r="AC108" i="7"/>
  <c r="AE108" i="7"/>
  <c r="AF108" i="7"/>
  <c r="G109" i="7"/>
  <c r="H109" i="7"/>
  <c r="J109" i="7"/>
  <c r="K109" i="7"/>
  <c r="M109" i="7"/>
  <c r="N109" i="7"/>
  <c r="P109" i="7"/>
  <c r="Q109" i="7"/>
  <c r="S109" i="7"/>
  <c r="T109" i="7"/>
  <c r="V109" i="7"/>
  <c r="W109" i="7"/>
  <c r="Y109" i="7"/>
  <c r="Z109" i="7"/>
  <c r="AB109" i="7"/>
  <c r="AC109" i="7"/>
  <c r="AE109" i="7"/>
  <c r="AF109" i="7"/>
  <c r="G110" i="7"/>
  <c r="H110" i="7"/>
  <c r="J110" i="7"/>
  <c r="K110" i="7"/>
  <c r="M110" i="7"/>
  <c r="N110" i="7"/>
  <c r="P110" i="7"/>
  <c r="Q110" i="7"/>
  <c r="S110" i="7"/>
  <c r="T110" i="7"/>
  <c r="V110" i="7"/>
  <c r="W110" i="7"/>
  <c r="Y110" i="7"/>
  <c r="Z110" i="7"/>
  <c r="AB110" i="7"/>
  <c r="AC110" i="7"/>
  <c r="AE110" i="7"/>
  <c r="AF110" i="7"/>
  <c r="G111" i="7"/>
  <c r="H111" i="7"/>
  <c r="J111" i="7"/>
  <c r="K111" i="7"/>
  <c r="M111" i="7"/>
  <c r="N111" i="7"/>
  <c r="P111" i="7"/>
  <c r="Q111" i="7"/>
  <c r="S111" i="7"/>
  <c r="T111" i="7"/>
  <c r="V111" i="7"/>
  <c r="W111" i="7"/>
  <c r="Y111" i="7"/>
  <c r="Z111" i="7"/>
  <c r="AB111" i="7"/>
  <c r="AC111" i="7"/>
  <c r="AE111" i="7"/>
  <c r="AF111" i="7"/>
  <c r="G112" i="7"/>
  <c r="H112" i="7"/>
  <c r="J112" i="7"/>
  <c r="K112" i="7"/>
  <c r="M112" i="7"/>
  <c r="N112" i="7"/>
  <c r="P112" i="7"/>
  <c r="Q112" i="7"/>
  <c r="S112" i="7"/>
  <c r="T112" i="7"/>
  <c r="V112" i="7"/>
  <c r="W112" i="7"/>
  <c r="Y112" i="7"/>
  <c r="Z112" i="7"/>
  <c r="AB112" i="7"/>
  <c r="AC112" i="7"/>
  <c r="AE112" i="7"/>
  <c r="AF112" i="7"/>
  <c r="G113" i="7"/>
  <c r="H113" i="7"/>
  <c r="J113" i="7"/>
  <c r="K113" i="7"/>
  <c r="M113" i="7"/>
  <c r="N113" i="7"/>
  <c r="P113" i="7"/>
  <c r="Q113" i="7"/>
  <c r="S113" i="7"/>
  <c r="T113" i="7"/>
  <c r="V113" i="7"/>
  <c r="W113" i="7"/>
  <c r="Y113" i="7"/>
  <c r="Z113" i="7"/>
  <c r="AB113" i="7"/>
  <c r="AC113" i="7"/>
  <c r="AE113" i="7"/>
  <c r="AF113" i="7"/>
  <c r="G114" i="7"/>
  <c r="H114" i="7"/>
  <c r="J114" i="7"/>
  <c r="K114" i="7"/>
  <c r="M114" i="7"/>
  <c r="N114" i="7"/>
  <c r="P114" i="7"/>
  <c r="Q114" i="7"/>
  <c r="S114" i="7"/>
  <c r="T114" i="7"/>
  <c r="V114" i="7"/>
  <c r="W114" i="7"/>
  <c r="Y114" i="7"/>
  <c r="Z114" i="7"/>
  <c r="AB114" i="7"/>
  <c r="AC114" i="7"/>
  <c r="AE114" i="7"/>
  <c r="AF114" i="7"/>
  <c r="G115" i="7"/>
  <c r="H115" i="7"/>
  <c r="J115" i="7"/>
  <c r="K115" i="7"/>
  <c r="M115" i="7"/>
  <c r="N115" i="7"/>
  <c r="P115" i="7"/>
  <c r="Q115" i="7"/>
  <c r="S115" i="7"/>
  <c r="T115" i="7"/>
  <c r="V115" i="7"/>
  <c r="W115" i="7"/>
  <c r="Y115" i="7"/>
  <c r="Z115" i="7"/>
  <c r="AB115" i="7"/>
  <c r="AC115" i="7"/>
  <c r="AE115" i="7"/>
  <c r="AF115" i="7"/>
  <c r="G116" i="7"/>
  <c r="H116" i="7"/>
  <c r="J116" i="7"/>
  <c r="K116" i="7"/>
  <c r="M116" i="7"/>
  <c r="N116" i="7"/>
  <c r="P116" i="7"/>
  <c r="Q116" i="7"/>
  <c r="S116" i="7"/>
  <c r="T116" i="7"/>
  <c r="V116" i="7"/>
  <c r="W116" i="7"/>
  <c r="Y116" i="7"/>
  <c r="Z116" i="7"/>
  <c r="AB116" i="7"/>
  <c r="AC116" i="7"/>
  <c r="AE116" i="7"/>
  <c r="AF116" i="7"/>
  <c r="G117" i="7"/>
  <c r="H117" i="7"/>
  <c r="J117" i="7"/>
  <c r="K117" i="7"/>
  <c r="M117" i="7"/>
  <c r="N117" i="7"/>
  <c r="P117" i="7"/>
  <c r="Q117" i="7"/>
  <c r="S117" i="7"/>
  <c r="T117" i="7"/>
  <c r="V117" i="7"/>
  <c r="W117" i="7"/>
  <c r="Y117" i="7"/>
  <c r="Z117" i="7"/>
  <c r="AB117" i="7"/>
  <c r="AC117" i="7"/>
  <c r="AE117" i="7"/>
  <c r="AF117" i="7"/>
  <c r="G118" i="7"/>
  <c r="H118" i="7"/>
  <c r="J118" i="7"/>
  <c r="K118" i="7"/>
  <c r="M118" i="7"/>
  <c r="N118" i="7"/>
  <c r="P118" i="7"/>
  <c r="Q118" i="7"/>
  <c r="S118" i="7"/>
  <c r="T118" i="7"/>
  <c r="V118" i="7"/>
  <c r="W118" i="7"/>
  <c r="Y118" i="7"/>
  <c r="Z118" i="7"/>
  <c r="AB118" i="7"/>
  <c r="AC118" i="7"/>
  <c r="AE118" i="7"/>
  <c r="AF118" i="7"/>
  <c r="G119" i="7"/>
  <c r="H119" i="7"/>
  <c r="J119" i="7"/>
  <c r="K119" i="7"/>
  <c r="M119" i="7"/>
  <c r="N119" i="7"/>
  <c r="P119" i="7"/>
  <c r="Q119" i="7"/>
  <c r="S119" i="7"/>
  <c r="T119" i="7"/>
  <c r="V119" i="7"/>
  <c r="W119" i="7"/>
  <c r="Y119" i="7"/>
  <c r="Z119" i="7"/>
  <c r="AB119" i="7"/>
  <c r="AC119" i="7"/>
  <c r="AE119" i="7"/>
  <c r="AF119" i="7"/>
  <c r="G120" i="7"/>
  <c r="H120" i="7"/>
  <c r="J120" i="7"/>
  <c r="K120" i="7"/>
  <c r="M120" i="7"/>
  <c r="N120" i="7"/>
  <c r="P120" i="7"/>
  <c r="Q120" i="7"/>
  <c r="S120" i="7"/>
  <c r="T120" i="7"/>
  <c r="V120" i="7"/>
  <c r="W120" i="7"/>
  <c r="Y120" i="7"/>
  <c r="Z120" i="7"/>
  <c r="AB120" i="7"/>
  <c r="AC120" i="7"/>
  <c r="AE120" i="7"/>
  <c r="AF120" i="7"/>
  <c r="G121" i="7"/>
  <c r="H121" i="7"/>
  <c r="J121" i="7"/>
  <c r="K121" i="7"/>
  <c r="M121" i="7"/>
  <c r="N121" i="7"/>
  <c r="P121" i="7"/>
  <c r="Q121" i="7"/>
  <c r="S121" i="7"/>
  <c r="T121" i="7"/>
  <c r="V121" i="7"/>
  <c r="W121" i="7"/>
  <c r="Y121" i="7"/>
  <c r="Z121" i="7"/>
  <c r="AB121" i="7"/>
  <c r="AC121" i="7"/>
  <c r="AE121" i="7"/>
  <c r="AF121" i="7"/>
  <c r="G122" i="7"/>
  <c r="H122" i="7"/>
  <c r="J122" i="7"/>
  <c r="K122" i="7"/>
  <c r="M122" i="7"/>
  <c r="N122" i="7"/>
  <c r="P122" i="7"/>
  <c r="Q122" i="7"/>
  <c r="S122" i="7"/>
  <c r="T122" i="7"/>
  <c r="V122" i="7"/>
  <c r="W122" i="7"/>
  <c r="Y122" i="7"/>
  <c r="Z122" i="7"/>
  <c r="AB122" i="7"/>
  <c r="AC122" i="7"/>
  <c r="AE122" i="7"/>
  <c r="AF122" i="7"/>
  <c r="G123" i="7"/>
  <c r="H123" i="7"/>
  <c r="J123" i="7"/>
  <c r="K123" i="7"/>
  <c r="M123" i="7"/>
  <c r="N123" i="7"/>
  <c r="P123" i="7"/>
  <c r="Q123" i="7"/>
  <c r="S123" i="7"/>
  <c r="T123" i="7"/>
  <c r="V123" i="7"/>
  <c r="W123" i="7"/>
  <c r="Y123" i="7"/>
  <c r="Z123" i="7"/>
  <c r="AB123" i="7"/>
  <c r="AC123" i="7"/>
  <c r="AE123" i="7"/>
  <c r="AF123" i="7"/>
  <c r="G124" i="7"/>
  <c r="H124" i="7"/>
  <c r="J124" i="7"/>
  <c r="K124" i="7"/>
  <c r="M124" i="7"/>
  <c r="N124" i="7"/>
  <c r="P124" i="7"/>
  <c r="Q124" i="7"/>
  <c r="S124" i="7"/>
  <c r="T124" i="7"/>
  <c r="V124" i="7"/>
  <c r="W124" i="7"/>
  <c r="Y124" i="7"/>
  <c r="Z124" i="7"/>
  <c r="AB124" i="7"/>
  <c r="AC124" i="7"/>
  <c r="AE124" i="7"/>
  <c r="AF124" i="7"/>
  <c r="G125" i="7"/>
  <c r="H125" i="7"/>
  <c r="J125" i="7"/>
  <c r="K125" i="7"/>
  <c r="M125" i="7"/>
  <c r="N125" i="7"/>
  <c r="P125" i="7"/>
  <c r="Q125" i="7"/>
  <c r="S125" i="7"/>
  <c r="T125" i="7"/>
  <c r="V125" i="7"/>
  <c r="W125" i="7"/>
  <c r="Y125" i="7"/>
  <c r="Z125" i="7"/>
  <c r="AB125" i="7"/>
  <c r="AC125" i="7"/>
  <c r="AE125" i="7"/>
  <c r="AF125" i="7"/>
  <c r="G126" i="7"/>
  <c r="H126" i="7"/>
  <c r="J126" i="7"/>
  <c r="K126" i="7"/>
  <c r="M126" i="7"/>
  <c r="N126" i="7"/>
  <c r="P126" i="7"/>
  <c r="Q126" i="7"/>
  <c r="S126" i="7"/>
  <c r="T126" i="7"/>
  <c r="V126" i="7"/>
  <c r="W126" i="7"/>
  <c r="Y126" i="7"/>
  <c r="Z126" i="7"/>
  <c r="AB126" i="7"/>
  <c r="AC126" i="7"/>
  <c r="AE126" i="7"/>
  <c r="AF126" i="7"/>
  <c r="G127" i="7"/>
  <c r="H127" i="7"/>
  <c r="J127" i="7"/>
  <c r="K127" i="7"/>
  <c r="M127" i="7"/>
  <c r="N127" i="7"/>
  <c r="P127" i="7"/>
  <c r="Q127" i="7"/>
  <c r="S127" i="7"/>
  <c r="T127" i="7"/>
  <c r="V127" i="7"/>
  <c r="W127" i="7"/>
  <c r="Y127" i="7"/>
  <c r="Z127" i="7"/>
  <c r="AB127" i="7"/>
  <c r="AC127" i="7"/>
  <c r="AE127" i="7"/>
  <c r="AF127" i="7"/>
  <c r="G128" i="7"/>
  <c r="H128" i="7"/>
  <c r="J128" i="7"/>
  <c r="K128" i="7"/>
  <c r="M128" i="7"/>
  <c r="N128" i="7"/>
  <c r="P128" i="7"/>
  <c r="Q128" i="7"/>
  <c r="S128" i="7"/>
  <c r="T128" i="7"/>
  <c r="V128" i="7"/>
  <c r="W128" i="7"/>
  <c r="Y128" i="7"/>
  <c r="Z128" i="7"/>
  <c r="AB128" i="7"/>
  <c r="AC128" i="7"/>
  <c r="AE128" i="7"/>
  <c r="AF128" i="7"/>
  <c r="G129" i="7"/>
  <c r="H129" i="7"/>
  <c r="J129" i="7"/>
  <c r="K129" i="7"/>
  <c r="M129" i="7"/>
  <c r="N129" i="7"/>
  <c r="P129" i="7"/>
  <c r="Q129" i="7"/>
  <c r="S129" i="7"/>
  <c r="T129" i="7"/>
  <c r="V129" i="7"/>
  <c r="W129" i="7"/>
  <c r="Y129" i="7"/>
  <c r="Z129" i="7"/>
  <c r="AB129" i="7"/>
  <c r="AC129" i="7"/>
  <c r="AE129" i="7"/>
  <c r="AF129" i="7"/>
  <c r="G130" i="7"/>
  <c r="H130" i="7"/>
  <c r="J130" i="7"/>
  <c r="K130" i="7"/>
  <c r="M130" i="7"/>
  <c r="N130" i="7"/>
  <c r="P130" i="7"/>
  <c r="Q130" i="7"/>
  <c r="S130" i="7"/>
  <c r="T130" i="7"/>
  <c r="V130" i="7"/>
  <c r="W130" i="7"/>
  <c r="Y130" i="7"/>
  <c r="Z130" i="7"/>
  <c r="AB130" i="7"/>
  <c r="AC130" i="7"/>
  <c r="AE130" i="7"/>
  <c r="AF130" i="7"/>
  <c r="G131" i="7"/>
  <c r="H131" i="7"/>
  <c r="J131" i="7"/>
  <c r="K131" i="7"/>
  <c r="M131" i="7"/>
  <c r="N131" i="7"/>
  <c r="P131" i="7"/>
  <c r="Q131" i="7"/>
  <c r="S131" i="7"/>
  <c r="T131" i="7"/>
  <c r="V131" i="7"/>
  <c r="W131" i="7"/>
  <c r="Y131" i="7"/>
  <c r="Z131" i="7"/>
  <c r="AB131" i="7"/>
  <c r="AC131" i="7"/>
  <c r="AE131" i="7"/>
  <c r="AF131" i="7"/>
  <c r="G132" i="7"/>
  <c r="H132" i="7"/>
  <c r="J132" i="7"/>
  <c r="K132" i="7"/>
  <c r="M132" i="7"/>
  <c r="N132" i="7"/>
  <c r="P132" i="7"/>
  <c r="Q132" i="7"/>
  <c r="S132" i="7"/>
  <c r="T132" i="7"/>
  <c r="V132" i="7"/>
  <c r="W132" i="7"/>
  <c r="Y132" i="7"/>
  <c r="Z132" i="7"/>
  <c r="AB132" i="7"/>
  <c r="AC132" i="7"/>
  <c r="AE132" i="7"/>
  <c r="AF132" i="7"/>
  <c r="G133" i="7"/>
  <c r="H133" i="7"/>
  <c r="J133" i="7"/>
  <c r="K133" i="7"/>
  <c r="M133" i="7"/>
  <c r="N133" i="7"/>
  <c r="P133" i="7"/>
  <c r="Q133" i="7"/>
  <c r="S133" i="7"/>
  <c r="T133" i="7"/>
  <c r="V133" i="7"/>
  <c r="W133" i="7"/>
  <c r="Y133" i="7"/>
  <c r="Z133" i="7"/>
  <c r="AB133" i="7"/>
  <c r="AC133" i="7"/>
  <c r="AE133" i="7"/>
  <c r="AF133" i="7"/>
  <c r="G134" i="7"/>
  <c r="H134" i="7"/>
  <c r="J134" i="7"/>
  <c r="K134" i="7"/>
  <c r="M134" i="7"/>
  <c r="N134" i="7"/>
  <c r="P134" i="7"/>
  <c r="Q134" i="7"/>
  <c r="S134" i="7"/>
  <c r="T134" i="7"/>
  <c r="V134" i="7"/>
  <c r="W134" i="7"/>
  <c r="Y134" i="7"/>
  <c r="Z134" i="7"/>
  <c r="AB134" i="7"/>
  <c r="AC134" i="7"/>
  <c r="AE134" i="7"/>
  <c r="AF134" i="7"/>
  <c r="G135" i="7"/>
  <c r="H135" i="7"/>
  <c r="J135" i="7"/>
  <c r="K135" i="7"/>
  <c r="M135" i="7"/>
  <c r="N135" i="7"/>
  <c r="P135" i="7"/>
  <c r="Q135" i="7"/>
  <c r="S135" i="7"/>
  <c r="T135" i="7"/>
  <c r="V135" i="7"/>
  <c r="W135" i="7"/>
  <c r="Y135" i="7"/>
  <c r="Z135" i="7"/>
  <c r="AB135" i="7"/>
  <c r="AC135" i="7"/>
  <c r="AE135" i="7"/>
  <c r="AF135" i="7"/>
  <c r="G136" i="7"/>
  <c r="H136" i="7"/>
  <c r="J136" i="7"/>
  <c r="K136" i="7"/>
  <c r="M136" i="7"/>
  <c r="N136" i="7"/>
  <c r="P136" i="7"/>
  <c r="Q136" i="7"/>
  <c r="S136" i="7"/>
  <c r="T136" i="7"/>
  <c r="V136" i="7"/>
  <c r="W136" i="7"/>
  <c r="Y136" i="7"/>
  <c r="Z136" i="7"/>
  <c r="AB136" i="7"/>
  <c r="AC136" i="7"/>
  <c r="AE136" i="7"/>
  <c r="AF136" i="7"/>
  <c r="G137" i="7"/>
  <c r="H137" i="7"/>
  <c r="J137" i="7"/>
  <c r="K137" i="7"/>
  <c r="M137" i="7"/>
  <c r="N137" i="7"/>
  <c r="P137" i="7"/>
  <c r="Q137" i="7"/>
  <c r="S137" i="7"/>
  <c r="T137" i="7"/>
  <c r="V137" i="7"/>
  <c r="W137" i="7"/>
  <c r="Y137" i="7"/>
  <c r="Z137" i="7"/>
  <c r="AB137" i="7"/>
  <c r="AC137" i="7"/>
  <c r="AE137" i="7"/>
  <c r="AF137" i="7"/>
  <c r="G138" i="7"/>
  <c r="H138" i="7"/>
  <c r="J138" i="7"/>
  <c r="K138" i="7"/>
  <c r="M138" i="7"/>
  <c r="N138" i="7"/>
  <c r="P138" i="7"/>
  <c r="Q138" i="7"/>
  <c r="S138" i="7"/>
  <c r="T138" i="7"/>
  <c r="V138" i="7"/>
  <c r="W138" i="7"/>
  <c r="Y138" i="7"/>
  <c r="Z138" i="7"/>
  <c r="AB138" i="7"/>
  <c r="AC138" i="7"/>
  <c r="AE138" i="7"/>
  <c r="AF138" i="7"/>
  <c r="G139" i="7"/>
  <c r="H139" i="7"/>
  <c r="J139" i="7"/>
  <c r="K139" i="7"/>
  <c r="M139" i="7"/>
  <c r="N139" i="7"/>
  <c r="P139" i="7"/>
  <c r="Q139" i="7"/>
  <c r="S139" i="7"/>
  <c r="T139" i="7"/>
  <c r="V139" i="7"/>
  <c r="W139" i="7"/>
  <c r="Y139" i="7"/>
  <c r="Z139" i="7"/>
  <c r="AB139" i="7"/>
  <c r="AC139" i="7"/>
  <c r="AE139" i="7"/>
  <c r="AF139" i="7"/>
  <c r="G140" i="7"/>
  <c r="H140" i="7"/>
  <c r="J140" i="7"/>
  <c r="K140" i="7"/>
  <c r="M140" i="7"/>
  <c r="N140" i="7"/>
  <c r="P140" i="7"/>
  <c r="Q140" i="7"/>
  <c r="S140" i="7"/>
  <c r="T140" i="7"/>
  <c r="V140" i="7"/>
  <c r="W140" i="7"/>
  <c r="Y140" i="7"/>
  <c r="Z140" i="7"/>
  <c r="AB140" i="7"/>
  <c r="AC140" i="7"/>
  <c r="AE140" i="7"/>
  <c r="AF140" i="7"/>
  <c r="G141" i="7"/>
  <c r="H141" i="7"/>
  <c r="J141" i="7"/>
  <c r="K141" i="7"/>
  <c r="M141" i="7"/>
  <c r="N141" i="7"/>
  <c r="P141" i="7"/>
  <c r="Q141" i="7"/>
  <c r="S141" i="7"/>
  <c r="T141" i="7"/>
  <c r="V141" i="7"/>
  <c r="W141" i="7"/>
  <c r="Y141" i="7"/>
  <c r="Z141" i="7"/>
  <c r="AB141" i="7"/>
  <c r="AC141" i="7"/>
  <c r="AE141" i="7"/>
  <c r="AF141" i="7"/>
  <c r="AF3" i="7"/>
  <c r="AE3" i="7"/>
  <c r="AC3" i="7"/>
  <c r="AB3" i="7"/>
  <c r="Z3" i="7"/>
  <c r="Y3" i="7"/>
  <c r="W3" i="7"/>
  <c r="V3" i="7"/>
  <c r="T3" i="7" l="1"/>
  <c r="S3" i="7"/>
  <c r="Q3" i="7"/>
  <c r="P3" i="7"/>
  <c r="N3" i="7"/>
  <c r="M3" i="7"/>
  <c r="K3" i="7"/>
  <c r="J3" i="7"/>
  <c r="H3" i="7"/>
  <c r="G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E3" i="7"/>
  <c r="D3" i="7"/>
  <c r="D3" i="27" l="1"/>
  <c r="E3" i="27"/>
  <c r="F3" i="27"/>
  <c r="C3" i="27"/>
  <c r="C63" i="27" l="1"/>
  <c r="G61" i="27"/>
  <c r="F61" i="27"/>
  <c r="E61" i="27"/>
  <c r="D61" i="27"/>
  <c r="C61" i="27"/>
  <c r="C59" i="27"/>
  <c r="C58" i="27" s="1"/>
  <c r="G42" i="27"/>
  <c r="F42" i="27"/>
  <c r="E42" i="27"/>
  <c r="D42" i="27"/>
  <c r="C42" i="27"/>
  <c r="G31" i="27"/>
  <c r="F31" i="27"/>
  <c r="E31" i="27"/>
  <c r="D31" i="27"/>
  <c r="C31" i="27"/>
  <c r="G30" i="27"/>
  <c r="F30" i="27"/>
  <c r="E30" i="27"/>
  <c r="D30" i="27"/>
  <c r="C30" i="27"/>
  <c r="G10" i="27"/>
  <c r="F10" i="27"/>
  <c r="E10" i="27"/>
  <c r="D10" i="27"/>
  <c r="C10" i="27"/>
  <c r="G6" i="27"/>
  <c r="F6" i="27"/>
  <c r="E6" i="27"/>
  <c r="D6" i="27"/>
  <c r="C6" i="27"/>
  <c r="C7" i="27"/>
  <c r="C9" i="27"/>
  <c r="C8" i="27" s="1"/>
  <c r="C5" i="27"/>
  <c r="C4" i="27" s="1"/>
  <c r="E33" i="26" l="1"/>
  <c r="C50" i="26"/>
  <c r="C61" i="26"/>
  <c r="C79" i="26"/>
  <c r="G120" i="26"/>
  <c r="F120" i="26"/>
  <c r="E120" i="26"/>
  <c r="D120" i="26"/>
  <c r="C120" i="26"/>
  <c r="G119" i="26"/>
  <c r="F119" i="26"/>
  <c r="E119" i="26"/>
  <c r="D119" i="26"/>
  <c r="C119" i="26"/>
  <c r="G118" i="26"/>
  <c r="F118" i="26"/>
  <c r="E118" i="26"/>
  <c r="D118" i="26"/>
  <c r="C118" i="26"/>
  <c r="G117" i="26"/>
  <c r="F117" i="26"/>
  <c r="E117" i="26"/>
  <c r="D117" i="26"/>
  <c r="C117" i="26"/>
  <c r="G116" i="26"/>
  <c r="F116" i="26"/>
  <c r="E116" i="26"/>
  <c r="D116" i="26"/>
  <c r="C116" i="26"/>
  <c r="G115" i="26"/>
  <c r="F115" i="26"/>
  <c r="E115" i="26"/>
  <c r="D115" i="26"/>
  <c r="C115" i="26"/>
  <c r="G114" i="26"/>
  <c r="F114" i="26"/>
  <c r="E114" i="26"/>
  <c r="D114" i="26"/>
  <c r="C114" i="26"/>
  <c r="G113" i="26"/>
  <c r="F113" i="26"/>
  <c r="E113" i="26"/>
  <c r="D113" i="26"/>
  <c r="C113" i="26"/>
  <c r="G112" i="26"/>
  <c r="F112" i="26"/>
  <c r="E112" i="26"/>
  <c r="D112" i="26"/>
  <c r="C112" i="26"/>
  <c r="G111" i="26"/>
  <c r="F111" i="26"/>
  <c r="E111" i="26"/>
  <c r="D111" i="26"/>
  <c r="C111" i="26"/>
  <c r="G110" i="26"/>
  <c r="F110" i="26"/>
  <c r="E110" i="26"/>
  <c r="D110" i="26"/>
  <c r="C110" i="26"/>
  <c r="G109" i="26"/>
  <c r="F109" i="26"/>
  <c r="E109" i="26"/>
  <c r="D109" i="26"/>
  <c r="C109" i="26"/>
  <c r="G108" i="26"/>
  <c r="F108" i="26"/>
  <c r="E108" i="26"/>
  <c r="D108" i="26"/>
  <c r="C108" i="26"/>
  <c r="G107" i="26"/>
  <c r="F107" i="26"/>
  <c r="E107" i="26"/>
  <c r="D107" i="26"/>
  <c r="C107" i="26"/>
  <c r="G106" i="26"/>
  <c r="F106" i="26"/>
  <c r="E106" i="26"/>
  <c r="D106" i="26"/>
  <c r="C106" i="26"/>
  <c r="G105" i="26"/>
  <c r="F105" i="26"/>
  <c r="E105" i="26"/>
  <c r="D105" i="26"/>
  <c r="C105" i="26"/>
  <c r="G104" i="26"/>
  <c r="F104" i="26"/>
  <c r="E104" i="26"/>
  <c r="D104" i="26"/>
  <c r="C104" i="26"/>
  <c r="G103" i="26"/>
  <c r="F103" i="26"/>
  <c r="E103" i="26"/>
  <c r="D103" i="26"/>
  <c r="C103" i="26"/>
  <c r="G102" i="26"/>
  <c r="F102" i="26"/>
  <c r="E102" i="26"/>
  <c r="D102" i="26"/>
  <c r="C102" i="26"/>
  <c r="G101" i="26"/>
  <c r="F101" i="26"/>
  <c r="E101" i="26"/>
  <c r="D101" i="26"/>
  <c r="C101" i="26"/>
  <c r="G100" i="26"/>
  <c r="F100" i="26"/>
  <c r="E100" i="26"/>
  <c r="D100" i="26"/>
  <c r="C100" i="26"/>
  <c r="G99" i="26"/>
  <c r="F99" i="26"/>
  <c r="E99" i="26"/>
  <c r="D99" i="26"/>
  <c r="C99" i="26"/>
  <c r="G98" i="26"/>
  <c r="F98" i="26"/>
  <c r="E98" i="26"/>
  <c r="D98" i="26"/>
  <c r="C98" i="26"/>
  <c r="G97" i="26"/>
  <c r="F97" i="26"/>
  <c r="E97" i="26"/>
  <c r="D97" i="26"/>
  <c r="C97" i="26"/>
  <c r="G96" i="26"/>
  <c r="F96" i="26"/>
  <c r="E96" i="26"/>
  <c r="D96" i="26"/>
  <c r="C96" i="26"/>
  <c r="G95" i="26"/>
  <c r="F95" i="26"/>
  <c r="E95" i="26"/>
  <c r="D95" i="26"/>
  <c r="C95" i="26"/>
  <c r="G94" i="26"/>
  <c r="F94" i="26"/>
  <c r="E94" i="26"/>
  <c r="D94" i="26"/>
  <c r="C94" i="26"/>
  <c r="G93" i="26"/>
  <c r="F93" i="26"/>
  <c r="E93" i="26"/>
  <c r="D93" i="26"/>
  <c r="C93" i="26"/>
  <c r="G92" i="26"/>
  <c r="F92" i="26"/>
  <c r="E92" i="26"/>
  <c r="D92" i="26"/>
  <c r="C92" i="26"/>
  <c r="G91" i="26"/>
  <c r="F91" i="26"/>
  <c r="E91" i="26"/>
  <c r="D91" i="26"/>
  <c r="C91" i="26"/>
  <c r="G90" i="26"/>
  <c r="F90" i="26"/>
  <c r="E90" i="26"/>
  <c r="D90" i="26"/>
  <c r="C90" i="26"/>
  <c r="G89" i="26"/>
  <c r="F89" i="26"/>
  <c r="E89" i="26"/>
  <c r="D89" i="26"/>
  <c r="C89" i="26"/>
  <c r="G88" i="26"/>
  <c r="F88" i="26"/>
  <c r="E88" i="26"/>
  <c r="D88" i="26"/>
  <c r="C88" i="26"/>
  <c r="G87" i="26"/>
  <c r="F87" i="26"/>
  <c r="E87" i="26"/>
  <c r="D87" i="26"/>
  <c r="C87" i="26"/>
  <c r="G86" i="26"/>
  <c r="F86" i="26"/>
  <c r="E86" i="26"/>
  <c r="D86" i="26"/>
  <c r="C86" i="26"/>
  <c r="G85" i="26"/>
  <c r="F85" i="26"/>
  <c r="E85" i="26"/>
  <c r="D85" i="26"/>
  <c r="C85" i="26"/>
  <c r="G84" i="26"/>
  <c r="F84" i="26"/>
  <c r="E84" i="26"/>
  <c r="D84" i="26"/>
  <c r="C84" i="26"/>
  <c r="G83" i="26"/>
  <c r="F83" i="26"/>
  <c r="E83" i="26"/>
  <c r="D83" i="26"/>
  <c r="C83" i="26"/>
  <c r="G82" i="26"/>
  <c r="F82" i="26"/>
  <c r="E82" i="26"/>
  <c r="D82" i="26"/>
  <c r="C82" i="26"/>
  <c r="G81" i="26"/>
  <c r="F81" i="26"/>
  <c r="E81" i="26"/>
  <c r="D81" i="26"/>
  <c r="C81" i="26"/>
  <c r="G80" i="26"/>
  <c r="F80" i="26"/>
  <c r="E80" i="26"/>
  <c r="D80" i="26"/>
  <c r="C80" i="26"/>
  <c r="G68" i="26"/>
  <c r="F68" i="26"/>
  <c r="E68" i="26"/>
  <c r="D68" i="26"/>
  <c r="C68" i="26"/>
  <c r="G67" i="26"/>
  <c r="F67" i="26"/>
  <c r="F66" i="26" s="1"/>
  <c r="E67" i="26"/>
  <c r="D67" i="26"/>
  <c r="C67" i="26"/>
  <c r="G63" i="26"/>
  <c r="F63" i="26"/>
  <c r="E63" i="26"/>
  <c r="D63" i="26"/>
  <c r="C63" i="26"/>
  <c r="G62" i="26"/>
  <c r="F62" i="26"/>
  <c r="E62" i="26"/>
  <c r="D62" i="26"/>
  <c r="C62" i="26"/>
  <c r="G60" i="26"/>
  <c r="F60" i="26"/>
  <c r="E60" i="26"/>
  <c r="D60" i="26"/>
  <c r="C60" i="26"/>
  <c r="G59" i="26"/>
  <c r="F59" i="26"/>
  <c r="E59" i="26"/>
  <c r="D59" i="26"/>
  <c r="C59" i="26"/>
  <c r="G58" i="26"/>
  <c r="F58" i="26"/>
  <c r="E58" i="26"/>
  <c r="D58" i="26"/>
  <c r="C58" i="26"/>
  <c r="G57" i="26"/>
  <c r="F57" i="26"/>
  <c r="F56" i="26" s="1"/>
  <c r="E57" i="26"/>
  <c r="D57" i="26"/>
  <c r="C57" i="26"/>
  <c r="C56" i="26" s="1"/>
  <c r="G55" i="26"/>
  <c r="F55" i="26"/>
  <c r="E55" i="26"/>
  <c r="D55" i="26"/>
  <c r="C55" i="26"/>
  <c r="G54" i="26"/>
  <c r="F54" i="26"/>
  <c r="E54" i="26"/>
  <c r="D54" i="26"/>
  <c r="C54" i="26"/>
  <c r="G53" i="26"/>
  <c r="F53" i="26"/>
  <c r="E53" i="26"/>
  <c r="D53" i="26"/>
  <c r="C53" i="26"/>
  <c r="G52" i="26"/>
  <c r="F52" i="26"/>
  <c r="E52" i="26"/>
  <c r="D52" i="26"/>
  <c r="C52" i="26"/>
  <c r="G51" i="26"/>
  <c r="F51" i="26"/>
  <c r="F50" i="26" s="1"/>
  <c r="E51" i="26"/>
  <c r="D51" i="26"/>
  <c r="C51" i="26"/>
  <c r="G49" i="26"/>
  <c r="F49" i="26"/>
  <c r="E49" i="26"/>
  <c r="D49" i="26"/>
  <c r="C49" i="26"/>
  <c r="G48" i="26"/>
  <c r="F48" i="26"/>
  <c r="E48" i="26"/>
  <c r="D48" i="26"/>
  <c r="C48" i="26"/>
  <c r="G47" i="26"/>
  <c r="F47" i="26"/>
  <c r="F46" i="26" s="1"/>
  <c r="E47" i="26"/>
  <c r="E46" i="26" s="1"/>
  <c r="D47" i="26"/>
  <c r="D46" i="26" s="1"/>
  <c r="C47" i="26"/>
  <c r="C46" i="26" s="1"/>
  <c r="G37" i="26"/>
  <c r="F37" i="26"/>
  <c r="E37" i="26"/>
  <c r="D37" i="26"/>
  <c r="C37" i="26"/>
  <c r="G36" i="26"/>
  <c r="F36" i="26"/>
  <c r="E36" i="26"/>
  <c r="D36" i="26"/>
  <c r="C36" i="26"/>
  <c r="G35" i="26"/>
  <c r="F35" i="26"/>
  <c r="E35" i="26"/>
  <c r="D35" i="26"/>
  <c r="C35" i="26"/>
  <c r="G34" i="26"/>
  <c r="F34" i="26"/>
  <c r="F33" i="26" s="1"/>
  <c r="E34" i="26"/>
  <c r="D34" i="26"/>
  <c r="D33" i="26" s="1"/>
  <c r="C34" i="26"/>
  <c r="C33" i="26" s="1"/>
  <c r="C32" i="26"/>
  <c r="D32" i="26"/>
  <c r="E32" i="26"/>
  <c r="F32" i="26"/>
  <c r="G32" i="26"/>
  <c r="G8" i="26"/>
  <c r="F8" i="26"/>
  <c r="E8" i="26"/>
  <c r="D8" i="26"/>
  <c r="C8" i="26"/>
  <c r="B11" i="32" l="1"/>
  <c r="B10" i="32"/>
  <c r="B9" i="32"/>
  <c r="B3" i="32"/>
  <c r="B2" i="32"/>
  <c r="D83" i="31" l="1"/>
  <c r="E83" i="31"/>
  <c r="F83" i="31"/>
  <c r="D83" i="30"/>
  <c r="E83" i="30"/>
  <c r="F83" i="30"/>
  <c r="D83" i="29"/>
  <c r="E83" i="29"/>
  <c r="F83" i="29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19" i="31"/>
  <c r="G118" i="31"/>
  <c r="G117" i="31"/>
  <c r="G116" i="31"/>
  <c r="G115" i="31"/>
  <c r="G114" i="31"/>
  <c r="G113" i="31"/>
  <c r="G112" i="31"/>
  <c r="G111" i="31"/>
  <c r="G110" i="31"/>
  <c r="G109" i="31"/>
  <c r="G108" i="31"/>
  <c r="G107" i="31"/>
  <c r="G106" i="31"/>
  <c r="G105" i="31"/>
  <c r="G104" i="31"/>
  <c r="G103" i="31"/>
  <c r="G102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2" i="31"/>
  <c r="G81" i="31"/>
  <c r="G80" i="31"/>
  <c r="G78" i="31"/>
  <c r="G77" i="31"/>
  <c r="G76" i="31"/>
  <c r="G75" i="31"/>
  <c r="G74" i="31"/>
  <c r="G72" i="31"/>
  <c r="G71" i="31"/>
  <c r="G69" i="31"/>
  <c r="G67" i="31"/>
  <c r="G66" i="31"/>
  <c r="G64" i="31"/>
  <c r="G63" i="31"/>
  <c r="G62" i="31"/>
  <c r="G60" i="31"/>
  <c r="G59" i="31"/>
  <c r="G58" i="31"/>
  <c r="G57" i="31"/>
  <c r="G56" i="31"/>
  <c r="G55" i="31"/>
  <c r="G54" i="31"/>
  <c r="G53" i="31"/>
  <c r="G52" i="31"/>
  <c r="G50" i="31"/>
  <c r="G48" i="31"/>
  <c r="G46" i="31"/>
  <c r="G44" i="31"/>
  <c r="G43" i="31"/>
  <c r="G42" i="31"/>
  <c r="G40" i="31"/>
  <c r="G39" i="31"/>
  <c r="G38" i="31"/>
  <c r="G36" i="31"/>
  <c r="G35" i="31"/>
  <c r="G34" i="31"/>
  <c r="G33" i="31"/>
  <c r="G32" i="31"/>
  <c r="G31" i="31"/>
  <c r="G30" i="31"/>
  <c r="G28" i="31"/>
  <c r="G27" i="31"/>
  <c r="G26" i="31"/>
  <c r="G24" i="31"/>
  <c r="G23" i="31"/>
  <c r="G22" i="31"/>
  <c r="G21" i="31"/>
  <c r="G20" i="31"/>
  <c r="G18" i="31"/>
  <c r="G17" i="31"/>
  <c r="G16" i="31"/>
  <c r="G15" i="31"/>
  <c r="G14" i="31"/>
  <c r="G13" i="31"/>
  <c r="G12" i="31"/>
  <c r="G11" i="31"/>
  <c r="G10" i="31"/>
  <c r="G8" i="31"/>
  <c r="G6" i="31"/>
  <c r="G5" i="31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9" i="30"/>
  <c r="G118" i="30"/>
  <c r="G117" i="30"/>
  <c r="G116" i="30"/>
  <c r="G115" i="30"/>
  <c r="G114" i="30"/>
  <c r="G113" i="30"/>
  <c r="G112" i="30"/>
  <c r="G111" i="30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2" i="30"/>
  <c r="G81" i="30"/>
  <c r="G80" i="30"/>
  <c r="G78" i="30"/>
  <c r="G77" i="30"/>
  <c r="G76" i="30"/>
  <c r="G75" i="30"/>
  <c r="G74" i="30"/>
  <c r="G72" i="30"/>
  <c r="G71" i="30"/>
  <c r="G69" i="30"/>
  <c r="G67" i="30"/>
  <c r="G66" i="30"/>
  <c r="G64" i="30"/>
  <c r="G63" i="30"/>
  <c r="G62" i="30"/>
  <c r="G60" i="30"/>
  <c r="G59" i="30"/>
  <c r="G58" i="30"/>
  <c r="G57" i="30"/>
  <c r="G56" i="30"/>
  <c r="G55" i="30"/>
  <c r="G54" i="30"/>
  <c r="G53" i="30"/>
  <c r="G52" i="30"/>
  <c r="G50" i="30"/>
  <c r="G48" i="30"/>
  <c r="G46" i="30"/>
  <c r="G44" i="30"/>
  <c r="G43" i="30"/>
  <c r="G42" i="30"/>
  <c r="G40" i="30"/>
  <c r="G39" i="30"/>
  <c r="G38" i="30"/>
  <c r="G36" i="30"/>
  <c r="G35" i="30"/>
  <c r="G34" i="30"/>
  <c r="G33" i="30"/>
  <c r="G32" i="30"/>
  <c r="G31" i="30"/>
  <c r="G30" i="30"/>
  <c r="G28" i="30"/>
  <c r="G27" i="30"/>
  <c r="G26" i="30"/>
  <c r="G24" i="30"/>
  <c r="G23" i="30"/>
  <c r="G22" i="30"/>
  <c r="G21" i="30"/>
  <c r="G20" i="30"/>
  <c r="G18" i="30"/>
  <c r="G17" i="30"/>
  <c r="G16" i="30"/>
  <c r="G15" i="30"/>
  <c r="G14" i="30"/>
  <c r="G13" i="30"/>
  <c r="G12" i="30"/>
  <c r="G11" i="30"/>
  <c r="G10" i="30"/>
  <c r="G8" i="30"/>
  <c r="G6" i="30"/>
  <c r="G5" i="30"/>
  <c r="G133" i="29"/>
  <c r="G132" i="29"/>
  <c r="G131" i="29"/>
  <c r="G130" i="29"/>
  <c r="G129" i="29"/>
  <c r="G128" i="29"/>
  <c r="G127" i="29"/>
  <c r="G126" i="29"/>
  <c r="G125" i="29"/>
  <c r="G124" i="29"/>
  <c r="G123" i="29"/>
  <c r="G122" i="29"/>
  <c r="G121" i="29"/>
  <c r="G120" i="29"/>
  <c r="G119" i="29"/>
  <c r="G118" i="29"/>
  <c r="G117" i="29"/>
  <c r="G116" i="29"/>
  <c r="G115" i="29"/>
  <c r="G114" i="29"/>
  <c r="G113" i="29"/>
  <c r="G112" i="29"/>
  <c r="G111" i="29"/>
  <c r="G110" i="29"/>
  <c r="G109" i="29"/>
  <c r="G108" i="29"/>
  <c r="G107" i="29"/>
  <c r="G106" i="29"/>
  <c r="G105" i="29"/>
  <c r="G104" i="29"/>
  <c r="G103" i="29"/>
  <c r="G102" i="29"/>
  <c r="G101" i="29"/>
  <c r="G100" i="29"/>
  <c r="G99" i="29"/>
  <c r="G98" i="29"/>
  <c r="G97" i="29"/>
  <c r="G96" i="29"/>
  <c r="G95" i="29"/>
  <c r="G94" i="29"/>
  <c r="G93" i="29"/>
  <c r="G92" i="29"/>
  <c r="G91" i="29"/>
  <c r="G90" i="29"/>
  <c r="G89" i="29"/>
  <c r="G88" i="29"/>
  <c r="G87" i="29"/>
  <c r="G86" i="29"/>
  <c r="G85" i="29"/>
  <c r="G84" i="29"/>
  <c r="G82" i="29"/>
  <c r="G81" i="29"/>
  <c r="G80" i="29"/>
  <c r="G78" i="29"/>
  <c r="G77" i="29"/>
  <c r="G76" i="29"/>
  <c r="G75" i="29"/>
  <c r="G74" i="29"/>
  <c r="G72" i="29"/>
  <c r="G71" i="29"/>
  <c r="G69" i="29"/>
  <c r="G67" i="29"/>
  <c r="G66" i="29"/>
  <c r="G64" i="29"/>
  <c r="G63" i="29"/>
  <c r="G62" i="29"/>
  <c r="G60" i="29"/>
  <c r="G59" i="29"/>
  <c r="G58" i="29"/>
  <c r="G57" i="29"/>
  <c r="G56" i="29"/>
  <c r="G55" i="29"/>
  <c r="G54" i="29"/>
  <c r="G53" i="29"/>
  <c r="G52" i="29"/>
  <c r="G50" i="29"/>
  <c r="G48" i="29"/>
  <c r="G46" i="29"/>
  <c r="G44" i="29"/>
  <c r="G43" i="29"/>
  <c r="G42" i="29"/>
  <c r="G40" i="29"/>
  <c r="G39" i="29"/>
  <c r="G38" i="29"/>
  <c r="G36" i="29"/>
  <c r="G35" i="29"/>
  <c r="G34" i="29"/>
  <c r="G33" i="29"/>
  <c r="G32" i="29"/>
  <c r="G31" i="29"/>
  <c r="G30" i="29"/>
  <c r="G28" i="29"/>
  <c r="G27" i="29"/>
  <c r="G26" i="29"/>
  <c r="G24" i="29"/>
  <c r="G23" i="29"/>
  <c r="G22" i="29"/>
  <c r="G21" i="29"/>
  <c r="G20" i="29"/>
  <c r="G18" i="29"/>
  <c r="G17" i="29"/>
  <c r="G16" i="29"/>
  <c r="G15" i="29"/>
  <c r="G14" i="29"/>
  <c r="G13" i="29"/>
  <c r="G12" i="29"/>
  <c r="G11" i="29"/>
  <c r="G10" i="29"/>
  <c r="G8" i="29"/>
  <c r="G6" i="29"/>
  <c r="G5" i="29"/>
  <c r="G57" i="28"/>
  <c r="G56" i="28"/>
  <c r="G54" i="28"/>
  <c r="G53" i="28"/>
  <c r="G51" i="28"/>
  <c r="G50" i="28"/>
  <c r="G49" i="28"/>
  <c r="G48" i="28"/>
  <c r="G47" i="28"/>
  <c r="G45" i="28"/>
  <c r="G43" i="28"/>
  <c r="G41" i="28"/>
  <c r="G40" i="28"/>
  <c r="G39" i="28"/>
  <c r="G37" i="28"/>
  <c r="G36" i="28"/>
  <c r="G35" i="28"/>
  <c r="G33" i="28"/>
  <c r="G28" i="28"/>
  <c r="G26" i="28"/>
  <c r="G24" i="28"/>
  <c r="G22" i="28"/>
  <c r="G20" i="28"/>
  <c r="G19" i="28"/>
  <c r="G17" i="28"/>
  <c r="G16" i="28"/>
  <c r="G15" i="28"/>
  <c r="G13" i="28"/>
  <c r="G12" i="28"/>
  <c r="G11" i="28"/>
  <c r="G9" i="28"/>
  <c r="G6" i="28"/>
  <c r="G5" i="28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2" i="27"/>
  <c r="G60" i="27"/>
  <c r="G59" i="27"/>
  <c r="G57" i="27"/>
  <c r="G56" i="27"/>
  <c r="G55" i="27"/>
  <c r="G54" i="27"/>
  <c r="G53" i="27"/>
  <c r="G51" i="27"/>
  <c r="G50" i="27"/>
  <c r="G48" i="27"/>
  <c r="G46" i="27"/>
  <c r="G45" i="27"/>
  <c r="G43" i="27"/>
  <c r="G41" i="27"/>
  <c r="G40" i="27"/>
  <c r="G38" i="27"/>
  <c r="G37" i="27"/>
  <c r="G36" i="27"/>
  <c r="G35" i="27"/>
  <c r="G34" i="27"/>
  <c r="G33" i="27"/>
  <c r="G29" i="27"/>
  <c r="G27" i="27"/>
  <c r="G25" i="27"/>
  <c r="G23" i="27"/>
  <c r="G22" i="27"/>
  <c r="G21" i="27"/>
  <c r="G19" i="27"/>
  <c r="G18" i="27"/>
  <c r="G16" i="27"/>
  <c r="G15" i="27"/>
  <c r="G14" i="27"/>
  <c r="G13" i="27"/>
  <c r="G12" i="27"/>
  <c r="G9" i="27"/>
  <c r="G7" i="27"/>
  <c r="G5" i="27"/>
  <c r="G78" i="26" l="1"/>
  <c r="G77" i="26"/>
  <c r="G76" i="26"/>
  <c r="G74" i="26"/>
  <c r="G73" i="26"/>
  <c r="G72" i="26"/>
  <c r="G71" i="26"/>
  <c r="G70" i="26"/>
  <c r="G65" i="26"/>
  <c r="G45" i="26"/>
  <c r="G43" i="26"/>
  <c r="G41" i="26"/>
  <c r="G40" i="26"/>
  <c r="G39" i="26"/>
  <c r="G31" i="26"/>
  <c r="G30" i="26"/>
  <c r="G29" i="26"/>
  <c r="G28" i="26"/>
  <c r="G27" i="26"/>
  <c r="G25" i="26"/>
  <c r="G24" i="26"/>
  <c r="G23" i="26"/>
  <c r="G21" i="26"/>
  <c r="G20" i="26"/>
  <c r="G19" i="26"/>
  <c r="G17" i="26"/>
  <c r="G16" i="26"/>
  <c r="G15" i="26"/>
  <c r="G14" i="26"/>
  <c r="G13" i="26"/>
  <c r="G12" i="26"/>
  <c r="G11" i="26"/>
  <c r="G10" i="26"/>
  <c r="G7" i="26"/>
  <c r="G5" i="26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2" i="19"/>
  <c r="G81" i="19"/>
  <c r="G80" i="19"/>
  <c r="G78" i="19"/>
  <c r="G77" i="19"/>
  <c r="G76" i="19"/>
  <c r="G75" i="19"/>
  <c r="G74" i="19"/>
  <c r="G72" i="19"/>
  <c r="G71" i="19"/>
  <c r="G69" i="19"/>
  <c r="G67" i="19"/>
  <c r="G66" i="19"/>
  <c r="G64" i="19"/>
  <c r="G63" i="19"/>
  <c r="G62" i="19"/>
  <c r="G60" i="19"/>
  <c r="G59" i="19"/>
  <c r="G58" i="19"/>
  <c r="G57" i="19"/>
  <c r="G56" i="19"/>
  <c r="G55" i="19"/>
  <c r="G54" i="19"/>
  <c r="G53" i="19"/>
  <c r="G52" i="19"/>
  <c r="G50" i="19"/>
  <c r="G48" i="19"/>
  <c r="G46" i="19"/>
  <c r="G44" i="19"/>
  <c r="G43" i="19"/>
  <c r="G42" i="19"/>
  <c r="G40" i="19"/>
  <c r="G39" i="19"/>
  <c r="G38" i="19"/>
  <c r="G36" i="19"/>
  <c r="G35" i="19"/>
  <c r="G34" i="19"/>
  <c r="G33" i="19"/>
  <c r="G32" i="19"/>
  <c r="G31" i="19"/>
  <c r="G30" i="19"/>
  <c r="G28" i="19"/>
  <c r="G27" i="19"/>
  <c r="G26" i="19"/>
  <c r="G24" i="19"/>
  <c r="G23" i="19"/>
  <c r="G22" i="19"/>
  <c r="G21" i="19"/>
  <c r="G20" i="19"/>
  <c r="G18" i="19"/>
  <c r="G17" i="19"/>
  <c r="G16" i="19"/>
  <c r="G15" i="19"/>
  <c r="G14" i="19"/>
  <c r="G13" i="19"/>
  <c r="G12" i="19"/>
  <c r="G11" i="19"/>
  <c r="G10" i="19"/>
  <c r="G8" i="19"/>
  <c r="G6" i="19"/>
  <c r="G5" i="19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1" i="18"/>
  <c r="G80" i="18"/>
  <c r="G79" i="18"/>
  <c r="G77" i="18"/>
  <c r="G76" i="18"/>
  <c r="G75" i="18"/>
  <c r="G74" i="18"/>
  <c r="G73" i="18"/>
  <c r="G71" i="18"/>
  <c r="G70" i="18"/>
  <c r="G68" i="18"/>
  <c r="G66" i="18"/>
  <c r="G64" i="18"/>
  <c r="G63" i="18"/>
  <c r="G62" i="18"/>
  <c r="G60" i="18"/>
  <c r="G59" i="18"/>
  <c r="G58" i="18"/>
  <c r="G57" i="18"/>
  <c r="G56" i="18"/>
  <c r="G55" i="18"/>
  <c r="G54" i="18"/>
  <c r="G53" i="18"/>
  <c r="G52" i="18"/>
  <c r="G50" i="18"/>
  <c r="G48" i="18"/>
  <c r="G46" i="18"/>
  <c r="G44" i="18"/>
  <c r="G43" i="18"/>
  <c r="G42" i="18"/>
  <c r="G40" i="18"/>
  <c r="G39" i="18"/>
  <c r="G38" i="18"/>
  <c r="G36" i="18"/>
  <c r="G35" i="18"/>
  <c r="G34" i="18"/>
  <c r="G33" i="18"/>
  <c r="G32" i="18"/>
  <c r="G31" i="18"/>
  <c r="G30" i="18"/>
  <c r="G28" i="18"/>
  <c r="G27" i="18"/>
  <c r="G26" i="18"/>
  <c r="G24" i="18"/>
  <c r="G23" i="18"/>
  <c r="G22" i="18"/>
  <c r="G21" i="18"/>
  <c r="G20" i="18"/>
  <c r="G18" i="18"/>
  <c r="G17" i="18"/>
  <c r="G16" i="18"/>
  <c r="G15" i="18"/>
  <c r="G14" i="18"/>
  <c r="G13" i="18"/>
  <c r="G12" i="18"/>
  <c r="G11" i="18"/>
  <c r="G10" i="18"/>
  <c r="G8" i="18"/>
  <c r="G6" i="18"/>
  <c r="G5" i="18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2" i="17"/>
  <c r="G81" i="17"/>
  <c r="G80" i="17"/>
  <c r="G78" i="17"/>
  <c r="G77" i="17"/>
  <c r="G76" i="17"/>
  <c r="G75" i="17"/>
  <c r="G74" i="17"/>
  <c r="G72" i="17"/>
  <c r="G71" i="17"/>
  <c r="G69" i="17"/>
  <c r="G67" i="17"/>
  <c r="G66" i="17"/>
  <c r="G64" i="17"/>
  <c r="G63" i="17"/>
  <c r="G62" i="17"/>
  <c r="G60" i="17"/>
  <c r="G59" i="17"/>
  <c r="G58" i="17"/>
  <c r="G57" i="17"/>
  <c r="G56" i="17"/>
  <c r="G55" i="17"/>
  <c r="G54" i="17"/>
  <c r="G53" i="17"/>
  <c r="G52" i="17"/>
  <c r="G50" i="17"/>
  <c r="G48" i="17"/>
  <c r="G46" i="17"/>
  <c r="G44" i="17"/>
  <c r="G43" i="17"/>
  <c r="G42" i="17"/>
  <c r="G40" i="17"/>
  <c r="G39" i="17"/>
  <c r="G38" i="17"/>
  <c r="G36" i="17"/>
  <c r="G35" i="17"/>
  <c r="G34" i="17"/>
  <c r="G33" i="17"/>
  <c r="G32" i="17"/>
  <c r="G31" i="17"/>
  <c r="G30" i="17"/>
  <c r="G28" i="17"/>
  <c r="G27" i="17"/>
  <c r="G26" i="17"/>
  <c r="G24" i="17"/>
  <c r="G23" i="17"/>
  <c r="G22" i="17"/>
  <c r="G21" i="17"/>
  <c r="G20" i="17"/>
  <c r="G18" i="17"/>
  <c r="G17" i="17"/>
  <c r="G16" i="17"/>
  <c r="G15" i="17"/>
  <c r="G14" i="17"/>
  <c r="G13" i="17"/>
  <c r="G12" i="17"/>
  <c r="G11" i="17"/>
  <c r="G10" i="17"/>
  <c r="G8" i="17"/>
  <c r="G6" i="17"/>
  <c r="G5" i="17"/>
  <c r="G5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1" i="2"/>
  <c r="G80" i="2"/>
  <c r="G79" i="2"/>
  <c r="G78" i="2"/>
  <c r="G76" i="2"/>
  <c r="G75" i="2"/>
  <c r="G74" i="2"/>
  <c r="G73" i="2"/>
  <c r="G72" i="2"/>
  <c r="G70" i="2"/>
  <c r="G69" i="2"/>
  <c r="G68" i="2"/>
  <c r="G66" i="2"/>
  <c r="G64" i="2"/>
  <c r="G62" i="2"/>
  <c r="G61" i="2"/>
  <c r="G60" i="2"/>
  <c r="G59" i="2"/>
  <c r="G57" i="2"/>
  <c r="G56" i="2"/>
  <c r="G55" i="2"/>
  <c r="G53" i="2"/>
  <c r="G52" i="2"/>
  <c r="G51" i="2"/>
  <c r="G49" i="2"/>
  <c r="G47" i="2"/>
  <c r="G46" i="2"/>
  <c r="G44" i="2"/>
  <c r="G43" i="2"/>
  <c r="G42" i="2"/>
  <c r="G40" i="2"/>
  <c r="G39" i="2"/>
  <c r="G38" i="2"/>
  <c r="G37" i="2"/>
  <c r="G35" i="2"/>
  <c r="G34" i="2"/>
  <c r="G33" i="2"/>
  <c r="G32" i="2"/>
  <c r="G31" i="2"/>
  <c r="G30" i="2"/>
  <c r="G28" i="2"/>
  <c r="G27" i="2"/>
  <c r="G26" i="2"/>
  <c r="G24" i="2"/>
  <c r="G23" i="2"/>
  <c r="G22" i="2"/>
  <c r="G21" i="2"/>
  <c r="G20" i="2"/>
  <c r="G18" i="2"/>
  <c r="G17" i="2"/>
  <c r="G16" i="2"/>
  <c r="G15" i="2"/>
  <c r="G14" i="2"/>
  <c r="G13" i="2"/>
  <c r="G12" i="2"/>
  <c r="G10" i="2"/>
  <c r="G9" i="2"/>
  <c r="G7" i="2"/>
  <c r="G6" i="2"/>
  <c r="F133" i="31" l="1"/>
  <c r="E133" i="31"/>
  <c r="D133" i="31"/>
  <c r="C133" i="31"/>
  <c r="F132" i="31"/>
  <c r="E132" i="31"/>
  <c r="D132" i="31"/>
  <c r="C132" i="31"/>
  <c r="F131" i="31"/>
  <c r="E131" i="31"/>
  <c r="D131" i="31"/>
  <c r="C131" i="31"/>
  <c r="F130" i="31"/>
  <c r="E130" i="31"/>
  <c r="D130" i="31"/>
  <c r="C130" i="31"/>
  <c r="F129" i="31"/>
  <c r="E129" i="31"/>
  <c r="D129" i="31"/>
  <c r="C129" i="31"/>
  <c r="F128" i="31"/>
  <c r="E128" i="31"/>
  <c r="D128" i="31"/>
  <c r="C128" i="31"/>
  <c r="F127" i="31"/>
  <c r="E127" i="31"/>
  <c r="D127" i="31"/>
  <c r="C127" i="31"/>
  <c r="F126" i="31"/>
  <c r="E126" i="31"/>
  <c r="D126" i="31"/>
  <c r="C126" i="31"/>
  <c r="F125" i="31"/>
  <c r="E125" i="31"/>
  <c r="D125" i="31"/>
  <c r="C125" i="31"/>
  <c r="F124" i="31"/>
  <c r="E124" i="31"/>
  <c r="D124" i="31"/>
  <c r="C124" i="31"/>
  <c r="F123" i="31"/>
  <c r="E123" i="31"/>
  <c r="D123" i="31"/>
  <c r="C123" i="31"/>
  <c r="F122" i="31"/>
  <c r="E122" i="31"/>
  <c r="D122" i="31"/>
  <c r="C122" i="31"/>
  <c r="F121" i="31"/>
  <c r="E121" i="31"/>
  <c r="D121" i="31"/>
  <c r="C121" i="31"/>
  <c r="F120" i="31"/>
  <c r="E120" i="31"/>
  <c r="D120" i="31"/>
  <c r="C120" i="31"/>
  <c r="F119" i="31"/>
  <c r="E119" i="31"/>
  <c r="D119" i="31"/>
  <c r="C119" i="31"/>
  <c r="F118" i="31"/>
  <c r="E118" i="31"/>
  <c r="D118" i="31"/>
  <c r="C118" i="31"/>
  <c r="F117" i="31"/>
  <c r="E117" i="31"/>
  <c r="D117" i="31"/>
  <c r="C117" i="31"/>
  <c r="F116" i="31"/>
  <c r="E116" i="31"/>
  <c r="D116" i="31"/>
  <c r="C116" i="31"/>
  <c r="F115" i="31"/>
  <c r="E115" i="31"/>
  <c r="D115" i="31"/>
  <c r="C115" i="31"/>
  <c r="F114" i="31"/>
  <c r="E114" i="31"/>
  <c r="D114" i="31"/>
  <c r="C114" i="31"/>
  <c r="F113" i="31"/>
  <c r="E113" i="31"/>
  <c r="D113" i="31"/>
  <c r="C113" i="31"/>
  <c r="F112" i="31"/>
  <c r="E112" i="31"/>
  <c r="D112" i="31"/>
  <c r="C112" i="31"/>
  <c r="F111" i="31"/>
  <c r="E111" i="31"/>
  <c r="D111" i="31"/>
  <c r="C111" i="31"/>
  <c r="F110" i="31"/>
  <c r="E110" i="31"/>
  <c r="D110" i="31"/>
  <c r="C110" i="31"/>
  <c r="F109" i="31"/>
  <c r="E109" i="31"/>
  <c r="D109" i="31"/>
  <c r="C109" i="31"/>
  <c r="F108" i="31"/>
  <c r="E108" i="31"/>
  <c r="D108" i="31"/>
  <c r="C108" i="31"/>
  <c r="F107" i="31"/>
  <c r="E107" i="31"/>
  <c r="D107" i="31"/>
  <c r="C107" i="31"/>
  <c r="F106" i="31"/>
  <c r="E106" i="31"/>
  <c r="D106" i="31"/>
  <c r="C106" i="31"/>
  <c r="F105" i="31"/>
  <c r="E105" i="31"/>
  <c r="D105" i="31"/>
  <c r="C105" i="31"/>
  <c r="F104" i="31"/>
  <c r="E104" i="31"/>
  <c r="D104" i="31"/>
  <c r="C104" i="31"/>
  <c r="F103" i="31"/>
  <c r="E103" i="31"/>
  <c r="D103" i="31"/>
  <c r="C103" i="31"/>
  <c r="F102" i="31"/>
  <c r="E102" i="31"/>
  <c r="D102" i="31"/>
  <c r="C102" i="31"/>
  <c r="F101" i="31"/>
  <c r="E101" i="31"/>
  <c r="D101" i="31"/>
  <c r="C101" i="31"/>
  <c r="F100" i="31"/>
  <c r="E100" i="31"/>
  <c r="D100" i="31"/>
  <c r="C100" i="31"/>
  <c r="F99" i="31"/>
  <c r="E99" i="31"/>
  <c r="D99" i="31"/>
  <c r="C99" i="31"/>
  <c r="F98" i="31"/>
  <c r="E98" i="31"/>
  <c r="D98" i="31"/>
  <c r="C98" i="31"/>
  <c r="F97" i="31"/>
  <c r="E97" i="31"/>
  <c r="D97" i="31"/>
  <c r="C97" i="31"/>
  <c r="F96" i="31"/>
  <c r="E96" i="31"/>
  <c r="D96" i="31"/>
  <c r="C96" i="31"/>
  <c r="F95" i="31"/>
  <c r="E95" i="31"/>
  <c r="D95" i="31"/>
  <c r="C95" i="31"/>
  <c r="F94" i="31"/>
  <c r="E94" i="31"/>
  <c r="D94" i="31"/>
  <c r="C94" i="31"/>
  <c r="F93" i="31"/>
  <c r="E93" i="31"/>
  <c r="D93" i="31"/>
  <c r="C93" i="31"/>
  <c r="F92" i="31"/>
  <c r="E92" i="31"/>
  <c r="D92" i="31"/>
  <c r="C92" i="31"/>
  <c r="F91" i="31"/>
  <c r="E91" i="31"/>
  <c r="D91" i="31"/>
  <c r="C91" i="31"/>
  <c r="F90" i="31"/>
  <c r="E90" i="31"/>
  <c r="D90" i="31"/>
  <c r="C90" i="31"/>
  <c r="F89" i="31"/>
  <c r="E89" i="31"/>
  <c r="D89" i="31"/>
  <c r="C89" i="31"/>
  <c r="F88" i="31"/>
  <c r="E88" i="31"/>
  <c r="D88" i="31"/>
  <c r="C88" i="31"/>
  <c r="F87" i="31"/>
  <c r="E87" i="31"/>
  <c r="D87" i="31"/>
  <c r="C87" i="31"/>
  <c r="F86" i="31"/>
  <c r="E86" i="31"/>
  <c r="D86" i="31"/>
  <c r="C86" i="31"/>
  <c r="F85" i="31"/>
  <c r="E85" i="31"/>
  <c r="D85" i="31"/>
  <c r="C85" i="31"/>
  <c r="F84" i="31"/>
  <c r="E84" i="31"/>
  <c r="D84" i="31"/>
  <c r="C84" i="31"/>
  <c r="F82" i="31"/>
  <c r="E82" i="31"/>
  <c r="D82" i="31"/>
  <c r="C82" i="31"/>
  <c r="F81" i="31"/>
  <c r="E81" i="31"/>
  <c r="D81" i="31"/>
  <c r="C81" i="31"/>
  <c r="F80" i="31"/>
  <c r="E80" i="31"/>
  <c r="D80" i="31"/>
  <c r="C80" i="31"/>
  <c r="F78" i="31"/>
  <c r="E78" i="31"/>
  <c r="D78" i="31"/>
  <c r="C78" i="31"/>
  <c r="F77" i="31"/>
  <c r="E77" i="31"/>
  <c r="D77" i="31"/>
  <c r="C77" i="31"/>
  <c r="F76" i="31"/>
  <c r="E76" i="31"/>
  <c r="D76" i="31"/>
  <c r="C76" i="31"/>
  <c r="F75" i="31"/>
  <c r="E75" i="31"/>
  <c r="D75" i="31"/>
  <c r="C75" i="31"/>
  <c r="F74" i="31"/>
  <c r="E74" i="31"/>
  <c r="D74" i="31"/>
  <c r="C74" i="31"/>
  <c r="C73" i="31" s="1"/>
  <c r="F72" i="31"/>
  <c r="E72" i="31"/>
  <c r="D72" i="31"/>
  <c r="C72" i="31"/>
  <c r="F71" i="31"/>
  <c r="E71" i="31"/>
  <c r="D71" i="31"/>
  <c r="C71" i="31"/>
  <c r="C70" i="31" s="1"/>
  <c r="F69" i="31"/>
  <c r="E69" i="31"/>
  <c r="D69" i="31"/>
  <c r="C69" i="31"/>
  <c r="C68" i="31" s="1"/>
  <c r="F67" i="31"/>
  <c r="E67" i="31"/>
  <c r="D67" i="31"/>
  <c r="C67" i="31"/>
  <c r="F66" i="31"/>
  <c r="E66" i="31"/>
  <c r="D66" i="31"/>
  <c r="C66" i="31"/>
  <c r="C65" i="31" s="1"/>
  <c r="F64" i="31"/>
  <c r="E64" i="31"/>
  <c r="D64" i="31"/>
  <c r="C64" i="31"/>
  <c r="F63" i="31"/>
  <c r="E63" i="31"/>
  <c r="D63" i="31"/>
  <c r="C63" i="31"/>
  <c r="F62" i="31"/>
  <c r="E62" i="31"/>
  <c r="D62" i="31"/>
  <c r="C62" i="31"/>
  <c r="C61" i="31" s="1"/>
  <c r="F60" i="31"/>
  <c r="E60" i="31"/>
  <c r="D60" i="31"/>
  <c r="C60" i="31"/>
  <c r="F59" i="31"/>
  <c r="E59" i="31"/>
  <c r="D59" i="31"/>
  <c r="C59" i="31"/>
  <c r="F58" i="31"/>
  <c r="E58" i="31"/>
  <c r="D58" i="31"/>
  <c r="C58" i="31"/>
  <c r="F57" i="31"/>
  <c r="E57" i="31"/>
  <c r="D57" i="31"/>
  <c r="C57" i="31"/>
  <c r="F56" i="31"/>
  <c r="E56" i="31"/>
  <c r="D56" i="31"/>
  <c r="C56" i="31"/>
  <c r="F55" i="31"/>
  <c r="E55" i="31"/>
  <c r="D55" i="31"/>
  <c r="C55" i="31"/>
  <c r="F54" i="31"/>
  <c r="E54" i="31"/>
  <c r="D54" i="31"/>
  <c r="C54" i="31"/>
  <c r="F53" i="31"/>
  <c r="E53" i="31"/>
  <c r="D53" i="31"/>
  <c r="C53" i="31"/>
  <c r="F52" i="31"/>
  <c r="E52" i="31"/>
  <c r="D52" i="31"/>
  <c r="C52" i="31"/>
  <c r="F50" i="31"/>
  <c r="E50" i="31"/>
  <c r="D50" i="31"/>
  <c r="C50" i="31"/>
  <c r="C49" i="31" s="1"/>
  <c r="F48" i="31"/>
  <c r="E48" i="31"/>
  <c r="D48" i="31"/>
  <c r="C48" i="31"/>
  <c r="C47" i="31" s="1"/>
  <c r="F46" i="31"/>
  <c r="E46" i="31"/>
  <c r="D46" i="31"/>
  <c r="C46" i="31"/>
  <c r="C45" i="31" s="1"/>
  <c r="F44" i="31"/>
  <c r="E44" i="31"/>
  <c r="D44" i="31"/>
  <c r="C44" i="31"/>
  <c r="F43" i="31"/>
  <c r="E43" i="31"/>
  <c r="D43" i="31"/>
  <c r="C43" i="31"/>
  <c r="F42" i="31"/>
  <c r="E42" i="31"/>
  <c r="D42" i="31"/>
  <c r="C42" i="31"/>
  <c r="F40" i="31"/>
  <c r="E40" i="31"/>
  <c r="D40" i="31"/>
  <c r="C40" i="31"/>
  <c r="F39" i="31"/>
  <c r="E39" i="31"/>
  <c r="D39" i="31"/>
  <c r="C39" i="31"/>
  <c r="F38" i="31"/>
  <c r="E38" i="31"/>
  <c r="D38" i="31"/>
  <c r="C38" i="31"/>
  <c r="F36" i="31"/>
  <c r="E36" i="31"/>
  <c r="D36" i="31"/>
  <c r="C36" i="31"/>
  <c r="F35" i="31"/>
  <c r="E35" i="31"/>
  <c r="D35" i="31"/>
  <c r="C35" i="31"/>
  <c r="F34" i="31"/>
  <c r="E34" i="31"/>
  <c r="D34" i="31"/>
  <c r="C34" i="31"/>
  <c r="F33" i="31"/>
  <c r="E33" i="31"/>
  <c r="D33" i="31"/>
  <c r="C33" i="31"/>
  <c r="F32" i="31"/>
  <c r="E32" i="31"/>
  <c r="D32" i="31"/>
  <c r="C32" i="31"/>
  <c r="F31" i="31"/>
  <c r="E31" i="31"/>
  <c r="D31" i="31"/>
  <c r="C31" i="31"/>
  <c r="F30" i="31"/>
  <c r="E30" i="31"/>
  <c r="D30" i="31"/>
  <c r="C30" i="31"/>
  <c r="C29" i="31" s="1"/>
  <c r="F28" i="31"/>
  <c r="E28" i="31"/>
  <c r="D28" i="31"/>
  <c r="C28" i="31"/>
  <c r="F27" i="31"/>
  <c r="E27" i="31"/>
  <c r="D27" i="31"/>
  <c r="C27" i="31"/>
  <c r="F26" i="31"/>
  <c r="E26" i="31"/>
  <c r="D26" i="31"/>
  <c r="C26" i="31"/>
  <c r="F24" i="31"/>
  <c r="E24" i="31"/>
  <c r="D24" i="31"/>
  <c r="C24" i="31"/>
  <c r="F23" i="31"/>
  <c r="E23" i="31"/>
  <c r="D23" i="31"/>
  <c r="C23" i="31"/>
  <c r="F22" i="31"/>
  <c r="E22" i="31"/>
  <c r="D22" i="31"/>
  <c r="C22" i="31"/>
  <c r="F21" i="31"/>
  <c r="E21" i="31"/>
  <c r="D21" i="31"/>
  <c r="C21" i="31"/>
  <c r="F20" i="31"/>
  <c r="E20" i="31"/>
  <c r="D20" i="31"/>
  <c r="C20" i="31"/>
  <c r="C19" i="31" s="1"/>
  <c r="F18" i="31"/>
  <c r="E18" i="31"/>
  <c r="D18" i="31"/>
  <c r="C18" i="31"/>
  <c r="F17" i="31"/>
  <c r="E17" i="31"/>
  <c r="D17" i="31"/>
  <c r="C17" i="31"/>
  <c r="F16" i="31"/>
  <c r="E16" i="31"/>
  <c r="D16" i="31"/>
  <c r="C16" i="31"/>
  <c r="F15" i="31"/>
  <c r="E15" i="31"/>
  <c r="D15" i="31"/>
  <c r="C15" i="31"/>
  <c r="F14" i="31"/>
  <c r="E14" i="31"/>
  <c r="D14" i="31"/>
  <c r="C14" i="31"/>
  <c r="F13" i="31"/>
  <c r="E13" i="31"/>
  <c r="D13" i="31"/>
  <c r="C13" i="31"/>
  <c r="F12" i="31"/>
  <c r="E12" i="31"/>
  <c r="D12" i="31"/>
  <c r="C12" i="31"/>
  <c r="F11" i="31"/>
  <c r="E11" i="31"/>
  <c r="D11" i="31"/>
  <c r="C11" i="31"/>
  <c r="F10" i="31"/>
  <c r="E10" i="31"/>
  <c r="D10" i="31"/>
  <c r="C10" i="31"/>
  <c r="C9" i="31" s="1"/>
  <c r="F8" i="31"/>
  <c r="E8" i="31"/>
  <c r="D8" i="31"/>
  <c r="C8" i="31"/>
  <c r="C7" i="31" s="1"/>
  <c r="F6" i="31"/>
  <c r="E6" i="31"/>
  <c r="D6" i="31"/>
  <c r="C6" i="31"/>
  <c r="F5" i="31"/>
  <c r="E5" i="31"/>
  <c r="D5" i="31"/>
  <c r="C5" i="31"/>
  <c r="C4" i="31" s="1"/>
  <c r="F133" i="30"/>
  <c r="E133" i="30"/>
  <c r="D133" i="30"/>
  <c r="C133" i="30"/>
  <c r="F132" i="30"/>
  <c r="E132" i="30"/>
  <c r="D132" i="30"/>
  <c r="C132" i="30"/>
  <c r="F131" i="30"/>
  <c r="E131" i="30"/>
  <c r="D131" i="30"/>
  <c r="C131" i="30"/>
  <c r="F130" i="30"/>
  <c r="E130" i="30"/>
  <c r="D130" i="30"/>
  <c r="C130" i="30"/>
  <c r="F129" i="30"/>
  <c r="E129" i="30"/>
  <c r="D129" i="30"/>
  <c r="C129" i="30"/>
  <c r="F128" i="30"/>
  <c r="E128" i="30"/>
  <c r="D128" i="30"/>
  <c r="C128" i="30"/>
  <c r="F127" i="30"/>
  <c r="E127" i="30"/>
  <c r="D127" i="30"/>
  <c r="C127" i="30"/>
  <c r="F126" i="30"/>
  <c r="E126" i="30"/>
  <c r="D126" i="30"/>
  <c r="C126" i="30"/>
  <c r="F125" i="30"/>
  <c r="E125" i="30"/>
  <c r="D125" i="30"/>
  <c r="C125" i="30"/>
  <c r="F124" i="30"/>
  <c r="E124" i="30"/>
  <c r="D124" i="30"/>
  <c r="C124" i="30"/>
  <c r="F123" i="30"/>
  <c r="E123" i="30"/>
  <c r="D123" i="30"/>
  <c r="C123" i="30"/>
  <c r="F122" i="30"/>
  <c r="E122" i="30"/>
  <c r="D122" i="30"/>
  <c r="C122" i="30"/>
  <c r="F121" i="30"/>
  <c r="E121" i="30"/>
  <c r="D121" i="30"/>
  <c r="C121" i="30"/>
  <c r="F120" i="30"/>
  <c r="E120" i="30"/>
  <c r="D120" i="30"/>
  <c r="C120" i="30"/>
  <c r="F119" i="30"/>
  <c r="E119" i="30"/>
  <c r="D119" i="30"/>
  <c r="C119" i="30"/>
  <c r="F118" i="30"/>
  <c r="E118" i="30"/>
  <c r="D118" i="30"/>
  <c r="C118" i="30"/>
  <c r="F117" i="30"/>
  <c r="E117" i="30"/>
  <c r="D117" i="30"/>
  <c r="C117" i="30"/>
  <c r="F116" i="30"/>
  <c r="E116" i="30"/>
  <c r="D116" i="30"/>
  <c r="C116" i="30"/>
  <c r="F115" i="30"/>
  <c r="E115" i="30"/>
  <c r="D115" i="30"/>
  <c r="C115" i="30"/>
  <c r="F114" i="30"/>
  <c r="E114" i="30"/>
  <c r="D114" i="30"/>
  <c r="C114" i="30"/>
  <c r="F113" i="30"/>
  <c r="E113" i="30"/>
  <c r="D113" i="30"/>
  <c r="C113" i="30"/>
  <c r="F112" i="30"/>
  <c r="E112" i="30"/>
  <c r="D112" i="30"/>
  <c r="C112" i="30"/>
  <c r="F111" i="30"/>
  <c r="E111" i="30"/>
  <c r="D111" i="30"/>
  <c r="C111" i="30"/>
  <c r="F110" i="30"/>
  <c r="E110" i="30"/>
  <c r="D110" i="30"/>
  <c r="C110" i="30"/>
  <c r="F109" i="30"/>
  <c r="E109" i="30"/>
  <c r="D109" i="30"/>
  <c r="C109" i="30"/>
  <c r="F108" i="30"/>
  <c r="E108" i="30"/>
  <c r="D108" i="30"/>
  <c r="C108" i="30"/>
  <c r="F107" i="30"/>
  <c r="E107" i="30"/>
  <c r="D107" i="30"/>
  <c r="C107" i="30"/>
  <c r="F106" i="30"/>
  <c r="E106" i="30"/>
  <c r="D106" i="30"/>
  <c r="C106" i="30"/>
  <c r="F105" i="30"/>
  <c r="E105" i="30"/>
  <c r="D105" i="30"/>
  <c r="C105" i="30"/>
  <c r="F104" i="30"/>
  <c r="E104" i="30"/>
  <c r="D104" i="30"/>
  <c r="C104" i="30"/>
  <c r="F103" i="30"/>
  <c r="E103" i="30"/>
  <c r="D103" i="30"/>
  <c r="C103" i="30"/>
  <c r="F102" i="30"/>
  <c r="E102" i="30"/>
  <c r="D102" i="30"/>
  <c r="C102" i="30"/>
  <c r="F101" i="30"/>
  <c r="E101" i="30"/>
  <c r="D101" i="30"/>
  <c r="C101" i="30"/>
  <c r="F100" i="30"/>
  <c r="E100" i="30"/>
  <c r="D100" i="30"/>
  <c r="C100" i="30"/>
  <c r="F99" i="30"/>
  <c r="E99" i="30"/>
  <c r="D99" i="30"/>
  <c r="C99" i="30"/>
  <c r="F98" i="30"/>
  <c r="E98" i="30"/>
  <c r="D98" i="30"/>
  <c r="C98" i="30"/>
  <c r="F97" i="30"/>
  <c r="E97" i="30"/>
  <c r="D97" i="30"/>
  <c r="C97" i="30"/>
  <c r="F96" i="30"/>
  <c r="E96" i="30"/>
  <c r="D96" i="30"/>
  <c r="C96" i="30"/>
  <c r="F95" i="30"/>
  <c r="E95" i="30"/>
  <c r="D95" i="30"/>
  <c r="C95" i="30"/>
  <c r="F94" i="30"/>
  <c r="E94" i="30"/>
  <c r="D94" i="30"/>
  <c r="C94" i="30"/>
  <c r="F93" i="30"/>
  <c r="E93" i="30"/>
  <c r="D93" i="30"/>
  <c r="C93" i="30"/>
  <c r="F92" i="30"/>
  <c r="E92" i="30"/>
  <c r="D92" i="30"/>
  <c r="C92" i="30"/>
  <c r="F91" i="30"/>
  <c r="E91" i="30"/>
  <c r="D91" i="30"/>
  <c r="C91" i="30"/>
  <c r="F90" i="30"/>
  <c r="E90" i="30"/>
  <c r="D90" i="30"/>
  <c r="C90" i="30"/>
  <c r="F89" i="30"/>
  <c r="E89" i="30"/>
  <c r="D89" i="30"/>
  <c r="C89" i="30"/>
  <c r="F88" i="30"/>
  <c r="E88" i="30"/>
  <c r="D88" i="30"/>
  <c r="C88" i="30"/>
  <c r="F87" i="30"/>
  <c r="E87" i="30"/>
  <c r="D87" i="30"/>
  <c r="C87" i="30"/>
  <c r="F86" i="30"/>
  <c r="E86" i="30"/>
  <c r="D86" i="30"/>
  <c r="C86" i="30"/>
  <c r="F85" i="30"/>
  <c r="E85" i="30"/>
  <c r="D85" i="30"/>
  <c r="C85" i="30"/>
  <c r="F84" i="30"/>
  <c r="E84" i="30"/>
  <c r="D84" i="30"/>
  <c r="C84" i="30"/>
  <c r="C83" i="30" s="1"/>
  <c r="F82" i="30"/>
  <c r="E82" i="30"/>
  <c r="D82" i="30"/>
  <c r="C82" i="30"/>
  <c r="F81" i="30"/>
  <c r="E81" i="30"/>
  <c r="D81" i="30"/>
  <c r="C81" i="30"/>
  <c r="F80" i="30"/>
  <c r="E80" i="30"/>
  <c r="D80" i="30"/>
  <c r="C80" i="30"/>
  <c r="C79" i="30" s="1"/>
  <c r="F78" i="30"/>
  <c r="E78" i="30"/>
  <c r="D78" i="30"/>
  <c r="C78" i="30"/>
  <c r="F77" i="30"/>
  <c r="E77" i="30"/>
  <c r="D77" i="30"/>
  <c r="C77" i="30"/>
  <c r="F76" i="30"/>
  <c r="E76" i="30"/>
  <c r="D76" i="30"/>
  <c r="C76" i="30"/>
  <c r="F75" i="30"/>
  <c r="E75" i="30"/>
  <c r="D75" i="30"/>
  <c r="C75" i="30"/>
  <c r="F74" i="30"/>
  <c r="E74" i="30"/>
  <c r="D74" i="30"/>
  <c r="C74" i="30"/>
  <c r="C73" i="30" s="1"/>
  <c r="F72" i="30"/>
  <c r="E72" i="30"/>
  <c r="D72" i="30"/>
  <c r="C72" i="30"/>
  <c r="F71" i="30"/>
  <c r="E71" i="30"/>
  <c r="D71" i="30"/>
  <c r="C71" i="30"/>
  <c r="C70" i="30" s="1"/>
  <c r="F69" i="30"/>
  <c r="E69" i="30"/>
  <c r="D69" i="30"/>
  <c r="C69" i="30"/>
  <c r="C68" i="30" s="1"/>
  <c r="F67" i="30"/>
  <c r="E67" i="30"/>
  <c r="D67" i="30"/>
  <c r="C67" i="30"/>
  <c r="F66" i="30"/>
  <c r="E66" i="30"/>
  <c r="D66" i="30"/>
  <c r="C66" i="30"/>
  <c r="C65" i="30" s="1"/>
  <c r="F64" i="30"/>
  <c r="E64" i="30"/>
  <c r="D64" i="30"/>
  <c r="C64" i="30"/>
  <c r="F63" i="30"/>
  <c r="E63" i="30"/>
  <c r="D63" i="30"/>
  <c r="C63" i="30"/>
  <c r="F62" i="30"/>
  <c r="E62" i="30"/>
  <c r="D62" i="30"/>
  <c r="C62" i="30"/>
  <c r="C61" i="30" s="1"/>
  <c r="F60" i="30"/>
  <c r="E60" i="30"/>
  <c r="D60" i="30"/>
  <c r="C60" i="30"/>
  <c r="F59" i="30"/>
  <c r="E59" i="30"/>
  <c r="D59" i="30"/>
  <c r="C59" i="30"/>
  <c r="F58" i="30"/>
  <c r="E58" i="30"/>
  <c r="D58" i="30"/>
  <c r="C58" i="30"/>
  <c r="F57" i="30"/>
  <c r="E57" i="30"/>
  <c r="D57" i="30"/>
  <c r="C57" i="30"/>
  <c r="F56" i="30"/>
  <c r="E56" i="30"/>
  <c r="D56" i="30"/>
  <c r="C56" i="30"/>
  <c r="F55" i="30"/>
  <c r="E55" i="30"/>
  <c r="D55" i="30"/>
  <c r="C55" i="30"/>
  <c r="F54" i="30"/>
  <c r="E54" i="30"/>
  <c r="D54" i="30"/>
  <c r="C54" i="30"/>
  <c r="F53" i="30"/>
  <c r="E53" i="30"/>
  <c r="D53" i="30"/>
  <c r="C53" i="30"/>
  <c r="F52" i="30"/>
  <c r="E52" i="30"/>
  <c r="D52" i="30"/>
  <c r="C52" i="30"/>
  <c r="C51" i="30" s="1"/>
  <c r="F50" i="30"/>
  <c r="E50" i="30"/>
  <c r="D50" i="30"/>
  <c r="C50" i="30"/>
  <c r="C49" i="30" s="1"/>
  <c r="F48" i="30"/>
  <c r="E48" i="30"/>
  <c r="D48" i="30"/>
  <c r="C48" i="30"/>
  <c r="C47" i="30" s="1"/>
  <c r="F46" i="30"/>
  <c r="E46" i="30"/>
  <c r="D46" i="30"/>
  <c r="C46" i="30"/>
  <c r="C45" i="30" s="1"/>
  <c r="F44" i="30"/>
  <c r="E44" i="30"/>
  <c r="D44" i="30"/>
  <c r="C44" i="30"/>
  <c r="F43" i="30"/>
  <c r="E43" i="30"/>
  <c r="D43" i="30"/>
  <c r="C43" i="30"/>
  <c r="F42" i="30"/>
  <c r="E42" i="30"/>
  <c r="D42" i="30"/>
  <c r="C42" i="30"/>
  <c r="C41" i="30" s="1"/>
  <c r="F40" i="30"/>
  <c r="E40" i="30"/>
  <c r="D40" i="30"/>
  <c r="C40" i="30"/>
  <c r="F39" i="30"/>
  <c r="E39" i="30"/>
  <c r="D39" i="30"/>
  <c r="C39" i="30"/>
  <c r="F38" i="30"/>
  <c r="E38" i="30"/>
  <c r="D38" i="30"/>
  <c r="C38" i="30"/>
  <c r="C37" i="30" s="1"/>
  <c r="F36" i="30"/>
  <c r="E36" i="30"/>
  <c r="D36" i="30"/>
  <c r="C36" i="30"/>
  <c r="F35" i="30"/>
  <c r="E35" i="30"/>
  <c r="D35" i="30"/>
  <c r="C35" i="30"/>
  <c r="F34" i="30"/>
  <c r="E34" i="30"/>
  <c r="D34" i="30"/>
  <c r="C34" i="30"/>
  <c r="F33" i="30"/>
  <c r="E33" i="30"/>
  <c r="D33" i="30"/>
  <c r="C33" i="30"/>
  <c r="F32" i="30"/>
  <c r="E32" i="30"/>
  <c r="D32" i="30"/>
  <c r="C32" i="30"/>
  <c r="F31" i="30"/>
  <c r="E31" i="30"/>
  <c r="D31" i="30"/>
  <c r="C31" i="30"/>
  <c r="F30" i="30"/>
  <c r="E30" i="30"/>
  <c r="D30" i="30"/>
  <c r="C30" i="30"/>
  <c r="C29" i="30" s="1"/>
  <c r="F28" i="30"/>
  <c r="E28" i="30"/>
  <c r="D28" i="30"/>
  <c r="C28" i="30"/>
  <c r="F27" i="30"/>
  <c r="E27" i="30"/>
  <c r="D27" i="30"/>
  <c r="C27" i="30"/>
  <c r="F26" i="30"/>
  <c r="E26" i="30"/>
  <c r="D26" i="30"/>
  <c r="C26" i="30"/>
  <c r="C25" i="30" s="1"/>
  <c r="F24" i="30"/>
  <c r="E24" i="30"/>
  <c r="D24" i="30"/>
  <c r="C24" i="30"/>
  <c r="F23" i="30"/>
  <c r="E23" i="30"/>
  <c r="D23" i="30"/>
  <c r="C23" i="30"/>
  <c r="F22" i="30"/>
  <c r="E22" i="30"/>
  <c r="D22" i="30"/>
  <c r="C22" i="30"/>
  <c r="F21" i="30"/>
  <c r="E21" i="30"/>
  <c r="D21" i="30"/>
  <c r="C21" i="30"/>
  <c r="F20" i="30"/>
  <c r="E20" i="30"/>
  <c r="D20" i="30"/>
  <c r="C20" i="30"/>
  <c r="C19" i="30" s="1"/>
  <c r="F18" i="30"/>
  <c r="E18" i="30"/>
  <c r="D18" i="30"/>
  <c r="C18" i="30"/>
  <c r="F17" i="30"/>
  <c r="E17" i="30"/>
  <c r="D17" i="30"/>
  <c r="C17" i="30"/>
  <c r="F16" i="30"/>
  <c r="E16" i="30"/>
  <c r="D16" i="30"/>
  <c r="C16" i="30"/>
  <c r="F15" i="30"/>
  <c r="E15" i="30"/>
  <c r="D15" i="30"/>
  <c r="C15" i="30"/>
  <c r="F14" i="30"/>
  <c r="E14" i="30"/>
  <c r="D14" i="30"/>
  <c r="C14" i="30"/>
  <c r="F13" i="30"/>
  <c r="E13" i="30"/>
  <c r="D13" i="30"/>
  <c r="C13" i="30"/>
  <c r="F12" i="30"/>
  <c r="E12" i="30"/>
  <c r="D12" i="30"/>
  <c r="C12" i="30"/>
  <c r="F11" i="30"/>
  <c r="E11" i="30"/>
  <c r="D11" i="30"/>
  <c r="C11" i="30"/>
  <c r="F10" i="30"/>
  <c r="E10" i="30"/>
  <c r="D10" i="30"/>
  <c r="C10" i="30"/>
  <c r="C9" i="30" s="1"/>
  <c r="F8" i="30"/>
  <c r="E8" i="30"/>
  <c r="D8" i="30"/>
  <c r="C8" i="30"/>
  <c r="C7" i="30" s="1"/>
  <c r="F6" i="30"/>
  <c r="E6" i="30"/>
  <c r="D6" i="30"/>
  <c r="C6" i="30"/>
  <c r="F5" i="30"/>
  <c r="E5" i="30"/>
  <c r="D5" i="30"/>
  <c r="C5" i="30"/>
  <c r="C4" i="30" s="1"/>
  <c r="F133" i="29"/>
  <c r="E133" i="29"/>
  <c r="D133" i="29"/>
  <c r="C133" i="29"/>
  <c r="F132" i="29"/>
  <c r="E132" i="29"/>
  <c r="D132" i="29"/>
  <c r="C132" i="29"/>
  <c r="F131" i="29"/>
  <c r="E131" i="29"/>
  <c r="D131" i="29"/>
  <c r="C131" i="29"/>
  <c r="F130" i="29"/>
  <c r="E130" i="29"/>
  <c r="D130" i="29"/>
  <c r="C130" i="29"/>
  <c r="F129" i="29"/>
  <c r="E129" i="29"/>
  <c r="D129" i="29"/>
  <c r="C129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D119" i="29"/>
  <c r="C119" i="29"/>
  <c r="F118" i="29"/>
  <c r="E118" i="29"/>
  <c r="D118" i="29"/>
  <c r="C118" i="29"/>
  <c r="F117" i="29"/>
  <c r="E117" i="29"/>
  <c r="D117" i="29"/>
  <c r="C117" i="29"/>
  <c r="F116" i="29"/>
  <c r="E116" i="29"/>
  <c r="D116" i="29"/>
  <c r="C116" i="29"/>
  <c r="F115" i="29"/>
  <c r="E115" i="29"/>
  <c r="D115" i="29"/>
  <c r="C115" i="29"/>
  <c r="F114" i="29"/>
  <c r="E114" i="29"/>
  <c r="D114" i="29"/>
  <c r="C114" i="29"/>
  <c r="F113" i="29"/>
  <c r="E113" i="29"/>
  <c r="D113" i="29"/>
  <c r="C113" i="29"/>
  <c r="F112" i="29"/>
  <c r="E112" i="29"/>
  <c r="D112" i="29"/>
  <c r="C112" i="29"/>
  <c r="F111" i="29"/>
  <c r="E111" i="29"/>
  <c r="D111" i="29"/>
  <c r="C111" i="29"/>
  <c r="F110" i="29"/>
  <c r="E110" i="29"/>
  <c r="D110" i="29"/>
  <c r="C110" i="29"/>
  <c r="F109" i="29"/>
  <c r="E109" i="29"/>
  <c r="D109" i="29"/>
  <c r="C109" i="29"/>
  <c r="F108" i="29"/>
  <c r="E108" i="29"/>
  <c r="D108" i="29"/>
  <c r="C108" i="29"/>
  <c r="F107" i="29"/>
  <c r="E107" i="29"/>
  <c r="D107" i="29"/>
  <c r="C107" i="29"/>
  <c r="F106" i="29"/>
  <c r="E106" i="29"/>
  <c r="D106" i="29"/>
  <c r="C106" i="29"/>
  <c r="F105" i="29"/>
  <c r="E105" i="29"/>
  <c r="D105" i="29"/>
  <c r="C105" i="29"/>
  <c r="F104" i="29"/>
  <c r="E104" i="29"/>
  <c r="D104" i="29"/>
  <c r="C104" i="29"/>
  <c r="F103" i="29"/>
  <c r="E103" i="29"/>
  <c r="D103" i="29"/>
  <c r="C103" i="29"/>
  <c r="F102" i="29"/>
  <c r="E102" i="29"/>
  <c r="D102" i="29"/>
  <c r="C102" i="29"/>
  <c r="F101" i="29"/>
  <c r="E101" i="29"/>
  <c r="D101" i="29"/>
  <c r="C101" i="29"/>
  <c r="F100" i="29"/>
  <c r="E100" i="29"/>
  <c r="D100" i="29"/>
  <c r="C100" i="29"/>
  <c r="F99" i="29"/>
  <c r="E99" i="29"/>
  <c r="D99" i="29"/>
  <c r="C99" i="29"/>
  <c r="F98" i="29"/>
  <c r="E98" i="29"/>
  <c r="D98" i="29"/>
  <c r="C98" i="29"/>
  <c r="F97" i="29"/>
  <c r="E97" i="29"/>
  <c r="D97" i="29"/>
  <c r="C97" i="29"/>
  <c r="F96" i="29"/>
  <c r="E96" i="29"/>
  <c r="D96" i="29"/>
  <c r="C96" i="29"/>
  <c r="F95" i="29"/>
  <c r="E95" i="29"/>
  <c r="D95" i="29"/>
  <c r="C95" i="29"/>
  <c r="F94" i="29"/>
  <c r="E94" i="29"/>
  <c r="D94" i="29"/>
  <c r="C94" i="29"/>
  <c r="F93" i="29"/>
  <c r="E93" i="29"/>
  <c r="D93" i="29"/>
  <c r="C93" i="29"/>
  <c r="F92" i="29"/>
  <c r="E92" i="29"/>
  <c r="D92" i="29"/>
  <c r="C92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C83" i="29" s="1"/>
  <c r="F82" i="29"/>
  <c r="E82" i="29"/>
  <c r="D82" i="29"/>
  <c r="C82" i="29"/>
  <c r="F81" i="29"/>
  <c r="E81" i="29"/>
  <c r="D81" i="29"/>
  <c r="C81" i="29"/>
  <c r="F80" i="29"/>
  <c r="E80" i="29"/>
  <c r="D80" i="29"/>
  <c r="C80" i="29"/>
  <c r="F78" i="29"/>
  <c r="E78" i="29"/>
  <c r="D78" i="29"/>
  <c r="C78" i="29"/>
  <c r="F77" i="29"/>
  <c r="E77" i="29"/>
  <c r="D77" i="29"/>
  <c r="C77" i="29"/>
  <c r="F76" i="29"/>
  <c r="E76" i="29"/>
  <c r="D76" i="29"/>
  <c r="C76" i="29"/>
  <c r="F75" i="29"/>
  <c r="E75" i="29"/>
  <c r="D75" i="29"/>
  <c r="C75" i="29"/>
  <c r="F74" i="29"/>
  <c r="E74" i="29"/>
  <c r="D74" i="29"/>
  <c r="C74" i="29"/>
  <c r="C73" i="29" s="1"/>
  <c r="F72" i="29"/>
  <c r="E72" i="29"/>
  <c r="D72" i="29"/>
  <c r="C72" i="29"/>
  <c r="F71" i="29"/>
  <c r="E71" i="29"/>
  <c r="D71" i="29"/>
  <c r="C71" i="29"/>
  <c r="C70" i="29" s="1"/>
  <c r="F69" i="29"/>
  <c r="E69" i="29"/>
  <c r="D69" i="29"/>
  <c r="C69" i="29"/>
  <c r="C68" i="29" s="1"/>
  <c r="F67" i="29"/>
  <c r="E67" i="29"/>
  <c r="D67" i="29"/>
  <c r="C67" i="29"/>
  <c r="F66" i="29"/>
  <c r="E66" i="29"/>
  <c r="D66" i="29"/>
  <c r="C66" i="29"/>
  <c r="F64" i="29"/>
  <c r="E64" i="29"/>
  <c r="D64" i="29"/>
  <c r="C64" i="29"/>
  <c r="F63" i="29"/>
  <c r="E63" i="29"/>
  <c r="D63" i="29"/>
  <c r="C63" i="29"/>
  <c r="F62" i="29"/>
  <c r="E62" i="29"/>
  <c r="D62" i="29"/>
  <c r="C62" i="29"/>
  <c r="F60" i="29"/>
  <c r="E60" i="29"/>
  <c r="D60" i="29"/>
  <c r="C60" i="29"/>
  <c r="F59" i="29"/>
  <c r="E59" i="29"/>
  <c r="D59" i="29"/>
  <c r="C59" i="29"/>
  <c r="F58" i="29"/>
  <c r="E58" i="29"/>
  <c r="D58" i="29"/>
  <c r="C58" i="29"/>
  <c r="F57" i="29"/>
  <c r="E57" i="29"/>
  <c r="D57" i="29"/>
  <c r="C57" i="29"/>
  <c r="F56" i="29"/>
  <c r="E56" i="29"/>
  <c r="D56" i="29"/>
  <c r="C56" i="29"/>
  <c r="F55" i="29"/>
  <c r="E55" i="29"/>
  <c r="D55" i="29"/>
  <c r="C55" i="29"/>
  <c r="F54" i="29"/>
  <c r="E54" i="29"/>
  <c r="D54" i="29"/>
  <c r="C54" i="29"/>
  <c r="F53" i="29"/>
  <c r="E53" i="29"/>
  <c r="D53" i="29"/>
  <c r="C53" i="29"/>
  <c r="F52" i="29"/>
  <c r="E52" i="29"/>
  <c r="D52" i="29"/>
  <c r="C52" i="29"/>
  <c r="C51" i="29" s="1"/>
  <c r="F50" i="29"/>
  <c r="E50" i="29"/>
  <c r="D50" i="29"/>
  <c r="C50" i="29"/>
  <c r="C49" i="29" s="1"/>
  <c r="F48" i="29"/>
  <c r="E48" i="29"/>
  <c r="D48" i="29"/>
  <c r="C48" i="29"/>
  <c r="C47" i="29" s="1"/>
  <c r="F46" i="29"/>
  <c r="E46" i="29"/>
  <c r="D46" i="29"/>
  <c r="C46" i="29"/>
  <c r="C45" i="29" s="1"/>
  <c r="F44" i="29"/>
  <c r="E44" i="29"/>
  <c r="D44" i="29"/>
  <c r="C44" i="29"/>
  <c r="F43" i="29"/>
  <c r="E43" i="29"/>
  <c r="D43" i="29"/>
  <c r="C43" i="29"/>
  <c r="F42" i="29"/>
  <c r="E42" i="29"/>
  <c r="D42" i="29"/>
  <c r="C42" i="29"/>
  <c r="F40" i="29"/>
  <c r="E40" i="29"/>
  <c r="D40" i="29"/>
  <c r="C40" i="29"/>
  <c r="F39" i="29"/>
  <c r="E39" i="29"/>
  <c r="D39" i="29"/>
  <c r="C39" i="29"/>
  <c r="F38" i="29"/>
  <c r="E38" i="29"/>
  <c r="D38" i="29"/>
  <c r="C38" i="29"/>
  <c r="C37" i="29" s="1"/>
  <c r="F36" i="29"/>
  <c r="E36" i="29"/>
  <c r="D36" i="29"/>
  <c r="C36" i="29"/>
  <c r="F35" i="29"/>
  <c r="E35" i="29"/>
  <c r="D35" i="29"/>
  <c r="C35" i="29"/>
  <c r="F34" i="29"/>
  <c r="E34" i="29"/>
  <c r="D34" i="29"/>
  <c r="C34" i="29"/>
  <c r="F33" i="29"/>
  <c r="E33" i="29"/>
  <c r="D33" i="29"/>
  <c r="C33" i="29"/>
  <c r="F32" i="29"/>
  <c r="E32" i="29"/>
  <c r="D32" i="29"/>
  <c r="C32" i="29"/>
  <c r="F31" i="29"/>
  <c r="E31" i="29"/>
  <c r="D31" i="29"/>
  <c r="C31" i="29"/>
  <c r="F30" i="29"/>
  <c r="E30" i="29"/>
  <c r="D30" i="29"/>
  <c r="C30" i="29"/>
  <c r="C29" i="29" s="1"/>
  <c r="F28" i="29"/>
  <c r="E28" i="29"/>
  <c r="D28" i="29"/>
  <c r="C28" i="29"/>
  <c r="F27" i="29"/>
  <c r="E27" i="29"/>
  <c r="D27" i="29"/>
  <c r="C27" i="29"/>
  <c r="F26" i="29"/>
  <c r="E26" i="29"/>
  <c r="D26" i="29"/>
  <c r="C26" i="29"/>
  <c r="C25" i="29" s="1"/>
  <c r="F24" i="29"/>
  <c r="E24" i="29"/>
  <c r="D24" i="29"/>
  <c r="C24" i="29"/>
  <c r="F23" i="29"/>
  <c r="E23" i="29"/>
  <c r="D23" i="29"/>
  <c r="C23" i="29"/>
  <c r="F22" i="29"/>
  <c r="E22" i="29"/>
  <c r="D22" i="29"/>
  <c r="C22" i="29"/>
  <c r="F21" i="29"/>
  <c r="E21" i="29"/>
  <c r="D21" i="29"/>
  <c r="C21" i="29"/>
  <c r="F20" i="29"/>
  <c r="E20" i="29"/>
  <c r="D20" i="29"/>
  <c r="C20" i="29"/>
  <c r="C19" i="29" s="1"/>
  <c r="F18" i="29"/>
  <c r="E18" i="29"/>
  <c r="D18" i="29"/>
  <c r="C18" i="29"/>
  <c r="F17" i="29"/>
  <c r="E17" i="29"/>
  <c r="D17" i="29"/>
  <c r="C17" i="29"/>
  <c r="F16" i="29"/>
  <c r="E16" i="29"/>
  <c r="D16" i="29"/>
  <c r="C16" i="29"/>
  <c r="F15" i="29"/>
  <c r="E15" i="29"/>
  <c r="D15" i="29"/>
  <c r="C15" i="29"/>
  <c r="F14" i="29"/>
  <c r="E14" i="29"/>
  <c r="D14" i="29"/>
  <c r="C14" i="29"/>
  <c r="F13" i="29"/>
  <c r="E13" i="29"/>
  <c r="D13" i="29"/>
  <c r="C13" i="29"/>
  <c r="F12" i="29"/>
  <c r="E12" i="29"/>
  <c r="D12" i="29"/>
  <c r="C12" i="29"/>
  <c r="F11" i="29"/>
  <c r="E11" i="29"/>
  <c r="D11" i="29"/>
  <c r="C11" i="29"/>
  <c r="F10" i="29"/>
  <c r="E10" i="29"/>
  <c r="D10" i="29"/>
  <c r="C10" i="29"/>
  <c r="F8" i="29"/>
  <c r="E8" i="29"/>
  <c r="D8" i="29"/>
  <c r="C8" i="29"/>
  <c r="C7" i="29" s="1"/>
  <c r="C3" i="29" s="1"/>
  <c r="F6" i="29"/>
  <c r="E6" i="29"/>
  <c r="D6" i="29"/>
  <c r="C6" i="29"/>
  <c r="F5" i="29"/>
  <c r="E5" i="29"/>
  <c r="D5" i="29"/>
  <c r="C5" i="29"/>
  <c r="F57" i="28"/>
  <c r="E57" i="28"/>
  <c r="D57" i="28"/>
  <c r="C57" i="28"/>
  <c r="F56" i="28"/>
  <c r="E56" i="28"/>
  <c r="D56" i="28"/>
  <c r="C56" i="28"/>
  <c r="C55" i="28" s="1"/>
  <c r="F55" i="28"/>
  <c r="E55" i="28"/>
  <c r="D55" i="28"/>
  <c r="F54" i="28"/>
  <c r="E54" i="28"/>
  <c r="D54" i="28"/>
  <c r="C54" i="28"/>
  <c r="F53" i="28"/>
  <c r="F52" i="28" s="1"/>
  <c r="E53" i="28"/>
  <c r="E52" i="28" s="1"/>
  <c r="D53" i="28"/>
  <c r="D52" i="28" s="1"/>
  <c r="C53" i="28"/>
  <c r="C52" i="28" s="1"/>
  <c r="F51" i="28"/>
  <c r="E51" i="28"/>
  <c r="D51" i="28"/>
  <c r="C51" i="28"/>
  <c r="F50" i="28"/>
  <c r="E50" i="28"/>
  <c r="D50" i="28"/>
  <c r="C50" i="28"/>
  <c r="F49" i="28"/>
  <c r="E49" i="28"/>
  <c r="D49" i="28"/>
  <c r="C49" i="28"/>
  <c r="F48" i="28"/>
  <c r="E48" i="28"/>
  <c r="D48" i="28"/>
  <c r="C48" i="28"/>
  <c r="F47" i="28"/>
  <c r="F46" i="28" s="1"/>
  <c r="E47" i="28"/>
  <c r="E46" i="28" s="1"/>
  <c r="D47" i="28"/>
  <c r="D46" i="28" s="1"/>
  <c r="C47" i="28"/>
  <c r="C46" i="28" s="1"/>
  <c r="F45" i="28"/>
  <c r="F44" i="28" s="1"/>
  <c r="E45" i="28"/>
  <c r="E44" i="28" s="1"/>
  <c r="D45" i="28"/>
  <c r="D44" i="28" s="1"/>
  <c r="C45" i="28"/>
  <c r="C44" i="28" s="1"/>
  <c r="F43" i="28"/>
  <c r="F42" i="28" s="1"/>
  <c r="E43" i="28"/>
  <c r="E42" i="28" s="1"/>
  <c r="D43" i="28"/>
  <c r="D42" i="28" s="1"/>
  <c r="C43" i="28"/>
  <c r="C42" i="28" s="1"/>
  <c r="F41" i="28"/>
  <c r="E41" i="28"/>
  <c r="D41" i="28"/>
  <c r="C41" i="28"/>
  <c r="F40" i="28"/>
  <c r="E40" i="28"/>
  <c r="D40" i="28"/>
  <c r="C40" i="28"/>
  <c r="F39" i="28"/>
  <c r="F38" i="28" s="1"/>
  <c r="E39" i="28"/>
  <c r="E38" i="28" s="1"/>
  <c r="D39" i="28"/>
  <c r="D38" i="28" s="1"/>
  <c r="C39" i="28"/>
  <c r="C38" i="28" s="1"/>
  <c r="F37" i="28"/>
  <c r="E37" i="28"/>
  <c r="D37" i="28"/>
  <c r="C37" i="28"/>
  <c r="F36" i="28"/>
  <c r="E36" i="28"/>
  <c r="D36" i="28"/>
  <c r="C36" i="28"/>
  <c r="F35" i="28"/>
  <c r="E35" i="28"/>
  <c r="D35" i="28"/>
  <c r="C35" i="28"/>
  <c r="C34" i="28" s="1"/>
  <c r="F34" i="28"/>
  <c r="E34" i="28"/>
  <c r="D34" i="28"/>
  <c r="F33" i="28"/>
  <c r="E33" i="28"/>
  <c r="D33" i="28"/>
  <c r="C33" i="28"/>
  <c r="F28" i="28"/>
  <c r="F27" i="28" s="1"/>
  <c r="E28" i="28"/>
  <c r="E27" i="28" s="1"/>
  <c r="D28" i="28"/>
  <c r="D27" i="28" s="1"/>
  <c r="C28" i="28"/>
  <c r="C27" i="28" s="1"/>
  <c r="F26" i="28"/>
  <c r="F25" i="28" s="1"/>
  <c r="E26" i="28"/>
  <c r="E25" i="28" s="1"/>
  <c r="D26" i="28"/>
  <c r="D25" i="28" s="1"/>
  <c r="C26" i="28"/>
  <c r="C25" i="28" s="1"/>
  <c r="F24" i="28"/>
  <c r="F23" i="28" s="1"/>
  <c r="E24" i="28"/>
  <c r="E23" i="28" s="1"/>
  <c r="D24" i="28"/>
  <c r="D23" i="28" s="1"/>
  <c r="C24" i="28"/>
  <c r="C23" i="28" s="1"/>
  <c r="F22" i="28"/>
  <c r="F21" i="28" s="1"/>
  <c r="E22" i="28"/>
  <c r="E21" i="28" s="1"/>
  <c r="D22" i="28"/>
  <c r="D21" i="28" s="1"/>
  <c r="C22" i="28"/>
  <c r="C21" i="28" s="1"/>
  <c r="F20" i="28"/>
  <c r="E20" i="28"/>
  <c r="D20" i="28"/>
  <c r="C20" i="28"/>
  <c r="F19" i="28"/>
  <c r="E19" i="28"/>
  <c r="D19" i="28"/>
  <c r="C19" i="28"/>
  <c r="F17" i="28"/>
  <c r="E17" i="28"/>
  <c r="D17" i="28"/>
  <c r="C17" i="28"/>
  <c r="F16" i="28"/>
  <c r="E16" i="28"/>
  <c r="D16" i="28"/>
  <c r="C16" i="28"/>
  <c r="F15" i="28"/>
  <c r="F14" i="28" s="1"/>
  <c r="E15" i="28"/>
  <c r="E14" i="28" s="1"/>
  <c r="D15" i="28"/>
  <c r="D14" i="28" s="1"/>
  <c r="C15" i="28"/>
  <c r="C14" i="28" s="1"/>
  <c r="F13" i="28"/>
  <c r="E13" i="28"/>
  <c r="D13" i="28"/>
  <c r="C13" i="28"/>
  <c r="F12" i="28"/>
  <c r="E12" i="28"/>
  <c r="D12" i="28"/>
  <c r="C12" i="28"/>
  <c r="F11" i="28"/>
  <c r="F10" i="28" s="1"/>
  <c r="E11" i="28"/>
  <c r="E10" i="28" s="1"/>
  <c r="D11" i="28"/>
  <c r="D10" i="28" s="1"/>
  <c r="C11" i="28"/>
  <c r="C10" i="28" s="1"/>
  <c r="F9" i="28"/>
  <c r="E9" i="28"/>
  <c r="D9" i="28"/>
  <c r="C9" i="28"/>
  <c r="F6" i="28"/>
  <c r="E6" i="28"/>
  <c r="D6" i="28"/>
  <c r="C6" i="28"/>
  <c r="F5" i="28"/>
  <c r="F4" i="28" s="1"/>
  <c r="E5" i="28"/>
  <c r="E4" i="28" s="1"/>
  <c r="D5" i="28"/>
  <c r="D4" i="28" s="1"/>
  <c r="C5" i="28"/>
  <c r="C4" i="28" s="1"/>
  <c r="F102" i="27"/>
  <c r="E102" i="27"/>
  <c r="D102" i="27"/>
  <c r="C102" i="27"/>
  <c r="F101" i="27"/>
  <c r="E101" i="27"/>
  <c r="D101" i="27"/>
  <c r="C101" i="27"/>
  <c r="F100" i="27"/>
  <c r="E100" i="27"/>
  <c r="D100" i="27"/>
  <c r="C100" i="27"/>
  <c r="F99" i="27"/>
  <c r="E99" i="27"/>
  <c r="D99" i="27"/>
  <c r="C99" i="27"/>
  <c r="F98" i="27"/>
  <c r="E98" i="27"/>
  <c r="D98" i="27"/>
  <c r="C98" i="27"/>
  <c r="F97" i="27"/>
  <c r="E97" i="27"/>
  <c r="D97" i="27"/>
  <c r="C97" i="27"/>
  <c r="F96" i="27"/>
  <c r="E96" i="27"/>
  <c r="D96" i="27"/>
  <c r="C96" i="27"/>
  <c r="F95" i="27"/>
  <c r="E95" i="27"/>
  <c r="D95" i="27"/>
  <c r="C95" i="27"/>
  <c r="F94" i="27"/>
  <c r="E94" i="27"/>
  <c r="D94" i="27"/>
  <c r="C94" i="27"/>
  <c r="F93" i="27"/>
  <c r="E93" i="27"/>
  <c r="D93" i="27"/>
  <c r="C93" i="27"/>
  <c r="F92" i="27"/>
  <c r="E92" i="27"/>
  <c r="D92" i="27"/>
  <c r="C92" i="27"/>
  <c r="F91" i="27"/>
  <c r="E91" i="27"/>
  <c r="D91" i="27"/>
  <c r="C91" i="27"/>
  <c r="F90" i="27"/>
  <c r="E90" i="27"/>
  <c r="D90" i="27"/>
  <c r="C90" i="27"/>
  <c r="F89" i="27"/>
  <c r="E89" i="27"/>
  <c r="D89" i="27"/>
  <c r="C89" i="27"/>
  <c r="F88" i="27"/>
  <c r="E88" i="27"/>
  <c r="D88" i="27"/>
  <c r="C88" i="27"/>
  <c r="F87" i="27"/>
  <c r="E87" i="27"/>
  <c r="D87" i="27"/>
  <c r="C87" i="27"/>
  <c r="F86" i="27"/>
  <c r="E86" i="27"/>
  <c r="D86" i="27"/>
  <c r="C86" i="27"/>
  <c r="F85" i="27"/>
  <c r="E85" i="27"/>
  <c r="D85" i="27"/>
  <c r="C85" i="27"/>
  <c r="F84" i="27"/>
  <c r="E84" i="27"/>
  <c r="D84" i="27"/>
  <c r="C84" i="27"/>
  <c r="F83" i="27"/>
  <c r="E83" i="27"/>
  <c r="D83" i="27"/>
  <c r="C83" i="27"/>
  <c r="F82" i="27"/>
  <c r="E82" i="27"/>
  <c r="D82" i="27"/>
  <c r="C82" i="27"/>
  <c r="F81" i="27"/>
  <c r="E81" i="27"/>
  <c r="D81" i="27"/>
  <c r="C81" i="27"/>
  <c r="F80" i="27"/>
  <c r="E80" i="27"/>
  <c r="D80" i="27"/>
  <c r="C80" i="27"/>
  <c r="F79" i="27"/>
  <c r="E79" i="27"/>
  <c r="D79" i="27"/>
  <c r="C79" i="27"/>
  <c r="F78" i="27"/>
  <c r="E78" i="27"/>
  <c r="D78" i="27"/>
  <c r="C78" i="27"/>
  <c r="F77" i="27"/>
  <c r="E77" i="27"/>
  <c r="D77" i="27"/>
  <c r="C77" i="27"/>
  <c r="F76" i="27"/>
  <c r="E76" i="27"/>
  <c r="D76" i="27"/>
  <c r="C76" i="27"/>
  <c r="F75" i="27"/>
  <c r="E75" i="27"/>
  <c r="D75" i="27"/>
  <c r="C75" i="27"/>
  <c r="F74" i="27"/>
  <c r="E74" i="27"/>
  <c r="D74" i="27"/>
  <c r="C74" i="27"/>
  <c r="F73" i="27"/>
  <c r="E73" i="27"/>
  <c r="D73" i="27"/>
  <c r="C73" i="27"/>
  <c r="F72" i="27"/>
  <c r="E72" i="27"/>
  <c r="D72" i="27"/>
  <c r="C72" i="27"/>
  <c r="F71" i="27"/>
  <c r="E71" i="27"/>
  <c r="D71" i="27"/>
  <c r="C71" i="27"/>
  <c r="F70" i="27"/>
  <c r="E70" i="27"/>
  <c r="D70" i="27"/>
  <c r="C70" i="27"/>
  <c r="F69" i="27"/>
  <c r="E69" i="27"/>
  <c r="D69" i="27"/>
  <c r="C69" i="27"/>
  <c r="F68" i="27"/>
  <c r="E68" i="27"/>
  <c r="D68" i="27"/>
  <c r="C68" i="27"/>
  <c r="F67" i="27"/>
  <c r="E67" i="27"/>
  <c r="D67" i="27"/>
  <c r="C67" i="27"/>
  <c r="F66" i="27"/>
  <c r="E66" i="27"/>
  <c r="D66" i="27"/>
  <c r="C66" i="27"/>
  <c r="F65" i="27"/>
  <c r="E65" i="27"/>
  <c r="D65" i="27"/>
  <c r="C65" i="27"/>
  <c r="F64" i="27"/>
  <c r="F63" i="27" s="1"/>
  <c r="E64" i="27"/>
  <c r="E63" i="27" s="1"/>
  <c r="D64" i="27"/>
  <c r="D63" i="27" s="1"/>
  <c r="C64" i="27"/>
  <c r="F62" i="27"/>
  <c r="E62" i="27"/>
  <c r="D62" i="27"/>
  <c r="C62" i="27"/>
  <c r="F60" i="27"/>
  <c r="E60" i="27"/>
  <c r="D60" i="27"/>
  <c r="C60" i="27"/>
  <c r="F59" i="27"/>
  <c r="F58" i="27" s="1"/>
  <c r="E59" i="27"/>
  <c r="E58" i="27" s="1"/>
  <c r="D59" i="27"/>
  <c r="D58" i="27" s="1"/>
  <c r="F57" i="27"/>
  <c r="E57" i="27"/>
  <c r="D57" i="27"/>
  <c r="C57" i="27"/>
  <c r="F56" i="27"/>
  <c r="E56" i="27"/>
  <c r="D56" i="27"/>
  <c r="C56" i="27"/>
  <c r="F55" i="27"/>
  <c r="E55" i="27"/>
  <c r="D55" i="27"/>
  <c r="C55" i="27"/>
  <c r="F54" i="27"/>
  <c r="E54" i="27"/>
  <c r="D54" i="27"/>
  <c r="C54" i="27"/>
  <c r="F53" i="27"/>
  <c r="F52" i="27" s="1"/>
  <c r="E53" i="27"/>
  <c r="D53" i="27"/>
  <c r="D52" i="27" s="1"/>
  <c r="C53" i="27"/>
  <c r="C52" i="27" s="1"/>
  <c r="F51" i="27"/>
  <c r="E51" i="27"/>
  <c r="D51" i="27"/>
  <c r="C51" i="27"/>
  <c r="F50" i="27"/>
  <c r="E50" i="27"/>
  <c r="D50" i="27"/>
  <c r="D49" i="27" s="1"/>
  <c r="C50" i="27"/>
  <c r="C49" i="27" s="1"/>
  <c r="F48" i="27"/>
  <c r="F47" i="27" s="1"/>
  <c r="E48" i="27"/>
  <c r="E47" i="27" s="1"/>
  <c r="D48" i="27"/>
  <c r="D47" i="27" s="1"/>
  <c r="C48" i="27"/>
  <c r="C47" i="27" s="1"/>
  <c r="F46" i="27"/>
  <c r="E46" i="27"/>
  <c r="D46" i="27"/>
  <c r="C46" i="27"/>
  <c r="F45" i="27"/>
  <c r="F44" i="27" s="1"/>
  <c r="E45" i="27"/>
  <c r="D45" i="27"/>
  <c r="D44" i="27" s="1"/>
  <c r="C45" i="27"/>
  <c r="C44" i="27" s="1"/>
  <c r="F43" i="27"/>
  <c r="E43" i="27"/>
  <c r="D43" i="27"/>
  <c r="C43" i="27"/>
  <c r="F41" i="27"/>
  <c r="E41" i="27"/>
  <c r="D41" i="27"/>
  <c r="C41" i="27"/>
  <c r="F40" i="27"/>
  <c r="F39" i="27" s="1"/>
  <c r="E40" i="27"/>
  <c r="E39" i="27" s="1"/>
  <c r="D40" i="27"/>
  <c r="D39" i="27" s="1"/>
  <c r="C40" i="27"/>
  <c r="C39" i="27" s="1"/>
  <c r="F38" i="27"/>
  <c r="E38" i="27"/>
  <c r="D38" i="27"/>
  <c r="C38" i="27"/>
  <c r="F37" i="27"/>
  <c r="E37" i="27"/>
  <c r="D37" i="27"/>
  <c r="C37" i="27"/>
  <c r="F36" i="27"/>
  <c r="E36" i="27"/>
  <c r="D36" i="27"/>
  <c r="C36" i="27"/>
  <c r="F35" i="27"/>
  <c r="E35" i="27"/>
  <c r="D35" i="27"/>
  <c r="C35" i="27"/>
  <c r="F34" i="27"/>
  <c r="E34" i="27"/>
  <c r="D34" i="27"/>
  <c r="C34" i="27"/>
  <c r="F33" i="27"/>
  <c r="E33" i="27"/>
  <c r="D33" i="27"/>
  <c r="C33" i="27"/>
  <c r="C32" i="27" s="1"/>
  <c r="F29" i="27"/>
  <c r="F28" i="27" s="1"/>
  <c r="E29" i="27"/>
  <c r="E28" i="27" s="1"/>
  <c r="D29" i="27"/>
  <c r="D28" i="27" s="1"/>
  <c r="C29" i="27"/>
  <c r="C28" i="27" s="1"/>
  <c r="F27" i="27"/>
  <c r="F26" i="27" s="1"/>
  <c r="E27" i="27"/>
  <c r="D27" i="27"/>
  <c r="D26" i="27" s="1"/>
  <c r="C27" i="27"/>
  <c r="C26" i="27" s="1"/>
  <c r="F25" i="27"/>
  <c r="F24" i="27" s="1"/>
  <c r="E25" i="27"/>
  <c r="E24" i="27" s="1"/>
  <c r="D25" i="27"/>
  <c r="D24" i="27" s="1"/>
  <c r="C25" i="27"/>
  <c r="C24" i="27" s="1"/>
  <c r="F23" i="27"/>
  <c r="E23" i="27"/>
  <c r="D23" i="27"/>
  <c r="C23" i="27"/>
  <c r="F22" i="27"/>
  <c r="E22" i="27"/>
  <c r="D22" i="27"/>
  <c r="C22" i="27"/>
  <c r="F21" i="27"/>
  <c r="F20" i="27" s="1"/>
  <c r="E21" i="27"/>
  <c r="D21" i="27"/>
  <c r="D20" i="27" s="1"/>
  <c r="C21" i="27"/>
  <c r="C20" i="27" s="1"/>
  <c r="F19" i="27"/>
  <c r="E19" i="27"/>
  <c r="D19" i="27"/>
  <c r="C19" i="27"/>
  <c r="F18" i="27"/>
  <c r="F17" i="27" s="1"/>
  <c r="E18" i="27"/>
  <c r="E17" i="27" s="1"/>
  <c r="D18" i="27"/>
  <c r="D17" i="27" s="1"/>
  <c r="C18" i="27"/>
  <c r="C17" i="27" s="1"/>
  <c r="F16" i="27"/>
  <c r="E16" i="27"/>
  <c r="D16" i="27"/>
  <c r="C16" i="27"/>
  <c r="F15" i="27"/>
  <c r="E15" i="27"/>
  <c r="D15" i="27"/>
  <c r="C15" i="27"/>
  <c r="F14" i="27"/>
  <c r="E14" i="27"/>
  <c r="D14" i="27"/>
  <c r="C14" i="27"/>
  <c r="F13" i="27"/>
  <c r="E13" i="27"/>
  <c r="D13" i="27"/>
  <c r="C13" i="27"/>
  <c r="F12" i="27"/>
  <c r="F11" i="27" s="1"/>
  <c r="E12" i="27"/>
  <c r="D12" i="27"/>
  <c r="D11" i="27" s="1"/>
  <c r="C12" i="27"/>
  <c r="C11" i="27" s="1"/>
  <c r="F9" i="27"/>
  <c r="F8" i="27" s="1"/>
  <c r="E9" i="27"/>
  <c r="E8" i="27" s="1"/>
  <c r="D9" i="27"/>
  <c r="D8" i="27" s="1"/>
  <c r="F7" i="27"/>
  <c r="E7" i="27"/>
  <c r="D7" i="27"/>
  <c r="F5" i="27"/>
  <c r="F4" i="27" s="1"/>
  <c r="E5" i="27"/>
  <c r="E4" i="27" s="1"/>
  <c r="D5" i="27"/>
  <c r="D4" i="27" s="1"/>
  <c r="F79" i="26"/>
  <c r="E79" i="26"/>
  <c r="D79" i="26"/>
  <c r="F78" i="26"/>
  <c r="E78" i="26"/>
  <c r="D78" i="26"/>
  <c r="C78" i="26"/>
  <c r="F77" i="26"/>
  <c r="E77" i="26"/>
  <c r="D77" i="26"/>
  <c r="C77" i="26"/>
  <c r="F76" i="26"/>
  <c r="F75" i="26" s="1"/>
  <c r="E76" i="26"/>
  <c r="E75" i="26" s="1"/>
  <c r="D76" i="26"/>
  <c r="D75" i="26" s="1"/>
  <c r="C76" i="26"/>
  <c r="C75" i="26" s="1"/>
  <c r="F74" i="26"/>
  <c r="E74" i="26"/>
  <c r="D74" i="26"/>
  <c r="C74" i="26"/>
  <c r="F73" i="26"/>
  <c r="E73" i="26"/>
  <c r="D73" i="26"/>
  <c r="C73" i="26"/>
  <c r="F72" i="26"/>
  <c r="E72" i="26"/>
  <c r="D72" i="26"/>
  <c r="C72" i="26"/>
  <c r="F71" i="26"/>
  <c r="E71" i="26"/>
  <c r="D71" i="26"/>
  <c r="C71" i="26"/>
  <c r="F70" i="26"/>
  <c r="F69" i="26" s="1"/>
  <c r="E70" i="26"/>
  <c r="E69" i="26" s="1"/>
  <c r="D70" i="26"/>
  <c r="D69" i="26" s="1"/>
  <c r="C70" i="26"/>
  <c r="C69" i="26" s="1"/>
  <c r="E66" i="26"/>
  <c r="D66" i="26"/>
  <c r="C66" i="26"/>
  <c r="F65" i="26"/>
  <c r="F64" i="26" s="1"/>
  <c r="E65" i="26"/>
  <c r="E64" i="26" s="1"/>
  <c r="D65" i="26"/>
  <c r="D64" i="26" s="1"/>
  <c r="C65" i="26"/>
  <c r="C64" i="26" s="1"/>
  <c r="F61" i="26"/>
  <c r="E61" i="26"/>
  <c r="D61" i="26"/>
  <c r="E56" i="26"/>
  <c r="E50" i="26"/>
  <c r="D50" i="26"/>
  <c r="F45" i="26"/>
  <c r="F44" i="26" s="1"/>
  <c r="E45" i="26"/>
  <c r="E44" i="26" s="1"/>
  <c r="D45" i="26"/>
  <c r="D44" i="26" s="1"/>
  <c r="C45" i="26"/>
  <c r="C44" i="26" s="1"/>
  <c r="F43" i="26"/>
  <c r="F42" i="26" s="1"/>
  <c r="E43" i="26"/>
  <c r="E42" i="26" s="1"/>
  <c r="D43" i="26"/>
  <c r="D42" i="26" s="1"/>
  <c r="C43" i="26"/>
  <c r="C42" i="26" s="1"/>
  <c r="F41" i="26"/>
  <c r="E41" i="26"/>
  <c r="D41" i="26"/>
  <c r="C41" i="26"/>
  <c r="F40" i="26"/>
  <c r="E40" i="26"/>
  <c r="D40" i="26"/>
  <c r="C40" i="26"/>
  <c r="F39" i="26"/>
  <c r="F38" i="26" s="1"/>
  <c r="E39" i="26"/>
  <c r="E38" i="26" s="1"/>
  <c r="D39" i="26"/>
  <c r="D38" i="26" s="1"/>
  <c r="C39" i="26"/>
  <c r="C38" i="26" s="1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F26" i="26" s="1"/>
  <c r="E27" i="26"/>
  <c r="E26" i="26" s="1"/>
  <c r="D27" i="26"/>
  <c r="D26" i="26" s="1"/>
  <c r="C27" i="26"/>
  <c r="C26" i="26" s="1"/>
  <c r="F25" i="26"/>
  <c r="E25" i="26"/>
  <c r="D25" i="26"/>
  <c r="C25" i="26"/>
  <c r="F24" i="26"/>
  <c r="E24" i="26"/>
  <c r="D24" i="26"/>
  <c r="C24" i="26"/>
  <c r="F23" i="26"/>
  <c r="F22" i="26" s="1"/>
  <c r="E23" i="26"/>
  <c r="E22" i="26" s="1"/>
  <c r="D23" i="26"/>
  <c r="D22" i="26" s="1"/>
  <c r="C23" i="26"/>
  <c r="C22" i="26" s="1"/>
  <c r="F21" i="26"/>
  <c r="E21" i="26"/>
  <c r="D21" i="26"/>
  <c r="C21" i="26"/>
  <c r="F20" i="26"/>
  <c r="E20" i="26"/>
  <c r="D20" i="26"/>
  <c r="C20" i="26"/>
  <c r="F19" i="26"/>
  <c r="F18" i="26" s="1"/>
  <c r="E19" i="26"/>
  <c r="E18" i="26" s="1"/>
  <c r="D19" i="26"/>
  <c r="D18" i="26" s="1"/>
  <c r="C19" i="26"/>
  <c r="C18" i="26" s="1"/>
  <c r="F17" i="26"/>
  <c r="E17" i="26"/>
  <c r="D17" i="26"/>
  <c r="C17" i="26"/>
  <c r="F16" i="26"/>
  <c r="E16" i="26"/>
  <c r="D16" i="26"/>
  <c r="C16" i="26"/>
  <c r="F15" i="26"/>
  <c r="E15" i="26"/>
  <c r="D15" i="26"/>
  <c r="C15" i="26"/>
  <c r="F14" i="26"/>
  <c r="E14" i="26"/>
  <c r="D14" i="26"/>
  <c r="C14" i="26"/>
  <c r="F13" i="26"/>
  <c r="E13" i="26"/>
  <c r="D13" i="26"/>
  <c r="C13" i="26"/>
  <c r="F12" i="26"/>
  <c r="E12" i="26"/>
  <c r="D12" i="26"/>
  <c r="C12" i="26"/>
  <c r="F11" i="26"/>
  <c r="E11" i="26"/>
  <c r="D11" i="26"/>
  <c r="C11" i="26"/>
  <c r="F10" i="26"/>
  <c r="F9" i="26" s="1"/>
  <c r="E10" i="26"/>
  <c r="E9" i="26" s="1"/>
  <c r="D10" i="26"/>
  <c r="D9" i="26" s="1"/>
  <c r="C10" i="26"/>
  <c r="C9" i="26" s="1"/>
  <c r="F7" i="26"/>
  <c r="F6" i="26" s="1"/>
  <c r="E7" i="26"/>
  <c r="E6" i="26" s="1"/>
  <c r="D7" i="26"/>
  <c r="D6" i="26" s="1"/>
  <c r="C7" i="26"/>
  <c r="C6" i="26" s="1"/>
  <c r="F5" i="26"/>
  <c r="F4" i="26" s="1"/>
  <c r="E5" i="26"/>
  <c r="E4" i="26" s="1"/>
  <c r="D5" i="26"/>
  <c r="D4" i="26" s="1"/>
  <c r="C5" i="26"/>
  <c r="C4" i="26" s="1"/>
  <c r="C83" i="31"/>
  <c r="F79" i="31"/>
  <c r="E79" i="31"/>
  <c r="D79" i="31"/>
  <c r="C79" i="31"/>
  <c r="F73" i="31"/>
  <c r="E73" i="31"/>
  <c r="D73" i="31"/>
  <c r="F70" i="31"/>
  <c r="E70" i="31"/>
  <c r="D70" i="31"/>
  <c r="F68" i="31"/>
  <c r="E68" i="31"/>
  <c r="D68" i="31"/>
  <c r="F65" i="31"/>
  <c r="E65" i="31"/>
  <c r="D65" i="31"/>
  <c r="F61" i="31"/>
  <c r="E61" i="31"/>
  <c r="D61" i="31"/>
  <c r="F51" i="31"/>
  <c r="E51" i="31"/>
  <c r="D51" i="31"/>
  <c r="C51" i="31"/>
  <c r="F49" i="31"/>
  <c r="E49" i="31"/>
  <c r="D49" i="31"/>
  <c r="F47" i="31"/>
  <c r="E47" i="31"/>
  <c r="D47" i="31"/>
  <c r="F45" i="31"/>
  <c r="E45" i="31"/>
  <c r="D45" i="31"/>
  <c r="F41" i="31"/>
  <c r="E41" i="31"/>
  <c r="D41" i="31"/>
  <c r="C41" i="31"/>
  <c r="F37" i="31"/>
  <c r="E37" i="31"/>
  <c r="D37" i="31"/>
  <c r="C37" i="31"/>
  <c r="F29" i="31"/>
  <c r="E29" i="31"/>
  <c r="D29" i="31"/>
  <c r="F25" i="31"/>
  <c r="E25" i="31"/>
  <c r="D25" i="31"/>
  <c r="C25" i="31"/>
  <c r="F19" i="31"/>
  <c r="E19" i="31"/>
  <c r="D19" i="31"/>
  <c r="F9" i="31"/>
  <c r="E9" i="31"/>
  <c r="D9" i="31"/>
  <c r="F7" i="31"/>
  <c r="E7" i="31"/>
  <c r="D7" i="31"/>
  <c r="D3" i="31" s="1"/>
  <c r="F4" i="31"/>
  <c r="E4" i="31"/>
  <c r="D4" i="31"/>
  <c r="F3" i="31"/>
  <c r="E3" i="31"/>
  <c r="F79" i="30"/>
  <c r="E79" i="30"/>
  <c r="D79" i="30"/>
  <c r="F73" i="30"/>
  <c r="E73" i="30"/>
  <c r="D73" i="30"/>
  <c r="F70" i="30"/>
  <c r="E70" i="30"/>
  <c r="D70" i="30"/>
  <c r="F68" i="30"/>
  <c r="E68" i="30"/>
  <c r="D68" i="30"/>
  <c r="F65" i="30"/>
  <c r="E65" i="30"/>
  <c r="D65" i="30"/>
  <c r="F61" i="30"/>
  <c r="E61" i="30"/>
  <c r="D61" i="30"/>
  <c r="F51" i="30"/>
  <c r="E51" i="30"/>
  <c r="D51" i="30"/>
  <c r="F49" i="30"/>
  <c r="E49" i="30"/>
  <c r="D49" i="30"/>
  <c r="F47" i="30"/>
  <c r="E47" i="30"/>
  <c r="D47" i="30"/>
  <c r="F45" i="30"/>
  <c r="E45" i="30"/>
  <c r="D45" i="30"/>
  <c r="F41" i="30"/>
  <c r="E41" i="30"/>
  <c r="D41" i="30"/>
  <c r="F37" i="30"/>
  <c r="E37" i="30"/>
  <c r="D37" i="30"/>
  <c r="F29" i="30"/>
  <c r="E29" i="30"/>
  <c r="D29" i="30"/>
  <c r="F25" i="30"/>
  <c r="E25" i="30"/>
  <c r="D25" i="30"/>
  <c r="F19" i="30"/>
  <c r="E19" i="30"/>
  <c r="D19" i="30"/>
  <c r="F9" i="30"/>
  <c r="E9" i="30"/>
  <c r="D9" i="30"/>
  <c r="F7" i="30"/>
  <c r="F3" i="30" s="1"/>
  <c r="E7" i="30"/>
  <c r="D7" i="30"/>
  <c r="D3" i="30" s="1"/>
  <c r="F4" i="30"/>
  <c r="E4" i="30"/>
  <c r="D4" i="30"/>
  <c r="E3" i="30"/>
  <c r="F79" i="29"/>
  <c r="E79" i="29"/>
  <c r="D79" i="29"/>
  <c r="C79" i="29"/>
  <c r="F73" i="29"/>
  <c r="E73" i="29"/>
  <c r="D73" i="29"/>
  <c r="F70" i="29"/>
  <c r="E70" i="29"/>
  <c r="D70" i="29"/>
  <c r="F68" i="29"/>
  <c r="E68" i="29"/>
  <c r="D68" i="29"/>
  <c r="F65" i="29"/>
  <c r="E65" i="29"/>
  <c r="D65" i="29"/>
  <c r="C65" i="29"/>
  <c r="F61" i="29"/>
  <c r="E61" i="29"/>
  <c r="D61" i="29"/>
  <c r="C61" i="29"/>
  <c r="F51" i="29"/>
  <c r="E51" i="29"/>
  <c r="D51" i="29"/>
  <c r="F49" i="29"/>
  <c r="E49" i="29"/>
  <c r="D49" i="29"/>
  <c r="F47" i="29"/>
  <c r="E47" i="29"/>
  <c r="D47" i="29"/>
  <c r="F45" i="29"/>
  <c r="E45" i="29"/>
  <c r="D45" i="29"/>
  <c r="F41" i="29"/>
  <c r="E41" i="29"/>
  <c r="D41" i="29"/>
  <c r="C41" i="29"/>
  <c r="F37" i="29"/>
  <c r="E37" i="29"/>
  <c r="D37" i="29"/>
  <c r="F29" i="29"/>
  <c r="E29" i="29"/>
  <c r="D29" i="29"/>
  <c r="F25" i="29"/>
  <c r="E25" i="29"/>
  <c r="D25" i="29"/>
  <c r="F19" i="29"/>
  <c r="E19" i="29"/>
  <c r="D19" i="29"/>
  <c r="F9" i="29"/>
  <c r="E9" i="29"/>
  <c r="D9" i="29"/>
  <c r="C9" i="29"/>
  <c r="F7" i="29"/>
  <c r="F3" i="29" s="1"/>
  <c r="E7" i="29"/>
  <c r="D7" i="29"/>
  <c r="D3" i="29" s="1"/>
  <c r="F4" i="29"/>
  <c r="E4" i="29"/>
  <c r="D4" i="29"/>
  <c r="C4" i="29"/>
  <c r="E3" i="29"/>
  <c r="E52" i="27"/>
  <c r="F49" i="27"/>
  <c r="E49" i="27"/>
  <c r="E44" i="27"/>
  <c r="F32" i="27"/>
  <c r="E32" i="27"/>
  <c r="D32" i="27"/>
  <c r="E26" i="27"/>
  <c r="E20" i="27"/>
  <c r="E11" i="27"/>
  <c r="D56" i="26"/>
  <c r="F132" i="19"/>
  <c r="E132" i="19"/>
  <c r="D132" i="19"/>
  <c r="C132" i="19"/>
  <c r="F131" i="19"/>
  <c r="E131" i="19"/>
  <c r="D131" i="19"/>
  <c r="C131" i="19"/>
  <c r="F130" i="19"/>
  <c r="E130" i="19"/>
  <c r="D130" i="19"/>
  <c r="C130" i="19"/>
  <c r="F129" i="19"/>
  <c r="E129" i="19"/>
  <c r="D129" i="19"/>
  <c r="C129" i="19"/>
  <c r="F128" i="19"/>
  <c r="E128" i="19"/>
  <c r="D128" i="19"/>
  <c r="C128" i="19"/>
  <c r="F127" i="19"/>
  <c r="E127" i="19"/>
  <c r="D127" i="19"/>
  <c r="C127" i="19"/>
  <c r="F126" i="19"/>
  <c r="E126" i="19"/>
  <c r="D126" i="19"/>
  <c r="C126" i="19"/>
  <c r="F125" i="19"/>
  <c r="E125" i="19"/>
  <c r="D125" i="19"/>
  <c r="C125" i="19"/>
  <c r="F124" i="19"/>
  <c r="E124" i="19"/>
  <c r="D124" i="19"/>
  <c r="C124" i="19"/>
  <c r="F123" i="19"/>
  <c r="E123" i="19"/>
  <c r="D123" i="19"/>
  <c r="C123" i="19"/>
  <c r="F122" i="19"/>
  <c r="E122" i="19"/>
  <c r="D122" i="19"/>
  <c r="C122" i="19"/>
  <c r="F121" i="19"/>
  <c r="E121" i="19"/>
  <c r="D121" i="19"/>
  <c r="C121" i="19"/>
  <c r="F120" i="19"/>
  <c r="E120" i="19"/>
  <c r="D120" i="19"/>
  <c r="C120" i="19"/>
  <c r="F119" i="19"/>
  <c r="E119" i="19"/>
  <c r="D119" i="19"/>
  <c r="C119" i="19"/>
  <c r="F118" i="19"/>
  <c r="E118" i="19"/>
  <c r="D118" i="19"/>
  <c r="C118" i="19"/>
  <c r="F117" i="19"/>
  <c r="E117" i="19"/>
  <c r="D117" i="19"/>
  <c r="C117" i="19"/>
  <c r="F116" i="19"/>
  <c r="E116" i="19"/>
  <c r="D116" i="19"/>
  <c r="C116" i="19"/>
  <c r="F115" i="19"/>
  <c r="E115" i="19"/>
  <c r="D115" i="19"/>
  <c r="C115" i="19"/>
  <c r="F114" i="19"/>
  <c r="E114" i="19"/>
  <c r="D114" i="19"/>
  <c r="C114" i="19"/>
  <c r="F113" i="19"/>
  <c r="E113" i="19"/>
  <c r="D113" i="19"/>
  <c r="C113" i="19"/>
  <c r="F112" i="19"/>
  <c r="E112" i="19"/>
  <c r="D112" i="19"/>
  <c r="C112" i="19"/>
  <c r="F111" i="19"/>
  <c r="E111" i="19"/>
  <c r="D111" i="19"/>
  <c r="C111" i="19"/>
  <c r="F110" i="19"/>
  <c r="E110" i="19"/>
  <c r="D110" i="19"/>
  <c r="C110" i="19"/>
  <c r="F109" i="19"/>
  <c r="E109" i="19"/>
  <c r="D109" i="19"/>
  <c r="C109" i="19"/>
  <c r="F108" i="19"/>
  <c r="E108" i="19"/>
  <c r="D108" i="19"/>
  <c r="C108" i="19"/>
  <c r="F107" i="19"/>
  <c r="E107" i="19"/>
  <c r="D107" i="19"/>
  <c r="C107" i="19"/>
  <c r="F106" i="19"/>
  <c r="E106" i="19"/>
  <c r="D106" i="19"/>
  <c r="C106" i="19"/>
  <c r="F105" i="19"/>
  <c r="E105" i="19"/>
  <c r="D105" i="19"/>
  <c r="C105" i="19"/>
  <c r="F104" i="19"/>
  <c r="E104" i="19"/>
  <c r="D104" i="19"/>
  <c r="C104" i="19"/>
  <c r="F103" i="19"/>
  <c r="E103" i="19"/>
  <c r="D103" i="19"/>
  <c r="C103" i="19"/>
  <c r="F102" i="19"/>
  <c r="E102" i="19"/>
  <c r="D102" i="19"/>
  <c r="C102" i="19"/>
  <c r="F101" i="19"/>
  <c r="E101" i="19"/>
  <c r="D101" i="19"/>
  <c r="C101" i="19"/>
  <c r="F100" i="19"/>
  <c r="E100" i="19"/>
  <c r="D100" i="19"/>
  <c r="C100" i="19"/>
  <c r="F99" i="19"/>
  <c r="E99" i="19"/>
  <c r="D99" i="19"/>
  <c r="C99" i="19"/>
  <c r="F98" i="19"/>
  <c r="E98" i="19"/>
  <c r="D98" i="19"/>
  <c r="C98" i="19"/>
  <c r="F97" i="19"/>
  <c r="E97" i="19"/>
  <c r="D97" i="19"/>
  <c r="C97" i="19"/>
  <c r="F96" i="19"/>
  <c r="E96" i="19"/>
  <c r="D96" i="19"/>
  <c r="C96" i="19"/>
  <c r="F95" i="19"/>
  <c r="E95" i="19"/>
  <c r="D95" i="19"/>
  <c r="C95" i="19"/>
  <c r="F94" i="19"/>
  <c r="E94" i="19"/>
  <c r="D94" i="19"/>
  <c r="C94" i="19"/>
  <c r="F93" i="19"/>
  <c r="E93" i="19"/>
  <c r="D93" i="19"/>
  <c r="C93" i="19"/>
  <c r="F92" i="19"/>
  <c r="E92" i="19"/>
  <c r="D92" i="19"/>
  <c r="C92" i="19"/>
  <c r="F91" i="19"/>
  <c r="E91" i="19"/>
  <c r="D91" i="19"/>
  <c r="C91" i="19"/>
  <c r="F90" i="19"/>
  <c r="E90" i="19"/>
  <c r="D90" i="19"/>
  <c r="C90" i="19"/>
  <c r="F89" i="19"/>
  <c r="E89" i="19"/>
  <c r="D89" i="19"/>
  <c r="C89" i="19"/>
  <c r="F88" i="19"/>
  <c r="E88" i="19"/>
  <c r="D88" i="19"/>
  <c r="C88" i="19"/>
  <c r="F87" i="19"/>
  <c r="E87" i="19"/>
  <c r="D87" i="19"/>
  <c r="C87" i="19"/>
  <c r="F86" i="19"/>
  <c r="E86" i="19"/>
  <c r="D86" i="19"/>
  <c r="C86" i="19"/>
  <c r="F85" i="19"/>
  <c r="E85" i="19"/>
  <c r="D85" i="19"/>
  <c r="C85" i="19"/>
  <c r="F84" i="19"/>
  <c r="F83" i="19" s="1"/>
  <c r="E84" i="19"/>
  <c r="E83" i="19" s="1"/>
  <c r="D84" i="19"/>
  <c r="D83" i="19" s="1"/>
  <c r="C84" i="19"/>
  <c r="F82" i="19"/>
  <c r="E82" i="19"/>
  <c r="D82" i="19"/>
  <c r="C82" i="19"/>
  <c r="F81" i="19"/>
  <c r="E81" i="19"/>
  <c r="D81" i="19"/>
  <c r="C81" i="19"/>
  <c r="F80" i="19"/>
  <c r="F79" i="19" s="1"/>
  <c r="E80" i="19"/>
  <c r="D80" i="19"/>
  <c r="D79" i="19" s="1"/>
  <c r="C80" i="19"/>
  <c r="F78" i="19"/>
  <c r="E78" i="19"/>
  <c r="D78" i="19"/>
  <c r="C78" i="19"/>
  <c r="F77" i="19"/>
  <c r="E77" i="19"/>
  <c r="D77" i="19"/>
  <c r="C77" i="19"/>
  <c r="F76" i="19"/>
  <c r="E76" i="19"/>
  <c r="D76" i="19"/>
  <c r="C76" i="19"/>
  <c r="F75" i="19"/>
  <c r="E75" i="19"/>
  <c r="D75" i="19"/>
  <c r="C75" i="19"/>
  <c r="F74" i="19"/>
  <c r="F73" i="19" s="1"/>
  <c r="E74" i="19"/>
  <c r="D74" i="19"/>
  <c r="D73" i="19" s="1"/>
  <c r="C74" i="19"/>
  <c r="F72" i="19"/>
  <c r="E72" i="19"/>
  <c r="D72" i="19"/>
  <c r="C72" i="19"/>
  <c r="F71" i="19"/>
  <c r="F70" i="19" s="1"/>
  <c r="E71" i="19"/>
  <c r="D71" i="19"/>
  <c r="D70" i="19" s="1"/>
  <c r="C71" i="19"/>
  <c r="F69" i="19"/>
  <c r="F68" i="19" s="1"/>
  <c r="E69" i="19"/>
  <c r="D69" i="19"/>
  <c r="D68" i="19" s="1"/>
  <c r="C69" i="19"/>
  <c r="C68" i="19" s="1"/>
  <c r="F67" i="19"/>
  <c r="E67" i="19"/>
  <c r="D67" i="19"/>
  <c r="C67" i="19"/>
  <c r="F66" i="19"/>
  <c r="F65" i="19" s="1"/>
  <c r="E66" i="19"/>
  <c r="E65" i="19" s="1"/>
  <c r="D66" i="19"/>
  <c r="D65" i="19" s="1"/>
  <c r="C66" i="19"/>
  <c r="F64" i="19"/>
  <c r="E64" i="19"/>
  <c r="D64" i="19"/>
  <c r="C64" i="19"/>
  <c r="F63" i="19"/>
  <c r="E63" i="19"/>
  <c r="D63" i="19"/>
  <c r="C63" i="19"/>
  <c r="F62" i="19"/>
  <c r="F61" i="19" s="1"/>
  <c r="E62" i="19"/>
  <c r="E61" i="19" s="1"/>
  <c r="D62" i="19"/>
  <c r="D61" i="19" s="1"/>
  <c r="C62" i="19"/>
  <c r="F60" i="19"/>
  <c r="E60" i="19"/>
  <c r="D60" i="19"/>
  <c r="C60" i="19"/>
  <c r="F59" i="19"/>
  <c r="E59" i="19"/>
  <c r="D59" i="19"/>
  <c r="C59" i="19"/>
  <c r="F58" i="19"/>
  <c r="E58" i="19"/>
  <c r="D58" i="19"/>
  <c r="C58" i="19"/>
  <c r="F57" i="19"/>
  <c r="E57" i="19"/>
  <c r="D57" i="19"/>
  <c r="C57" i="19"/>
  <c r="F56" i="19"/>
  <c r="E56" i="19"/>
  <c r="D56" i="19"/>
  <c r="C56" i="19"/>
  <c r="F55" i="19"/>
  <c r="E55" i="19"/>
  <c r="D55" i="19"/>
  <c r="C55" i="19"/>
  <c r="F54" i="19"/>
  <c r="E54" i="19"/>
  <c r="D54" i="19"/>
  <c r="C54" i="19"/>
  <c r="F53" i="19"/>
  <c r="E53" i="19"/>
  <c r="D53" i="19"/>
  <c r="C53" i="19"/>
  <c r="F52" i="19"/>
  <c r="F51" i="19" s="1"/>
  <c r="E52" i="19"/>
  <c r="E51" i="19" s="1"/>
  <c r="D52" i="19"/>
  <c r="D51" i="19" s="1"/>
  <c r="C52" i="19"/>
  <c r="C51" i="19" s="1"/>
  <c r="F50" i="19"/>
  <c r="F49" i="19" s="1"/>
  <c r="E50" i="19"/>
  <c r="E49" i="19" s="1"/>
  <c r="D50" i="19"/>
  <c r="D49" i="19" s="1"/>
  <c r="C50" i="19"/>
  <c r="C49" i="19" s="1"/>
  <c r="F48" i="19"/>
  <c r="F47" i="19" s="1"/>
  <c r="E48" i="19"/>
  <c r="E47" i="19" s="1"/>
  <c r="D48" i="19"/>
  <c r="D47" i="19" s="1"/>
  <c r="C48" i="19"/>
  <c r="C47" i="19" s="1"/>
  <c r="F46" i="19"/>
  <c r="F45" i="19" s="1"/>
  <c r="E46" i="19"/>
  <c r="E45" i="19" s="1"/>
  <c r="D46" i="19"/>
  <c r="D45" i="19" s="1"/>
  <c r="C46" i="19"/>
  <c r="C45" i="19" s="1"/>
  <c r="F44" i="19"/>
  <c r="E44" i="19"/>
  <c r="D44" i="19"/>
  <c r="C44" i="19"/>
  <c r="F43" i="19"/>
  <c r="E43" i="19"/>
  <c r="D43" i="19"/>
  <c r="C43" i="19"/>
  <c r="F42" i="19"/>
  <c r="F41" i="19" s="1"/>
  <c r="E42" i="19"/>
  <c r="E41" i="19" s="1"/>
  <c r="D42" i="19"/>
  <c r="D41" i="19" s="1"/>
  <c r="C42" i="19"/>
  <c r="C41" i="19" s="1"/>
  <c r="F40" i="19"/>
  <c r="E40" i="19"/>
  <c r="D40" i="19"/>
  <c r="C40" i="19"/>
  <c r="F39" i="19"/>
  <c r="E39" i="19"/>
  <c r="D39" i="19"/>
  <c r="C39" i="19"/>
  <c r="F38" i="19"/>
  <c r="F37" i="19" s="1"/>
  <c r="E38" i="19"/>
  <c r="E37" i="19" s="1"/>
  <c r="D38" i="19"/>
  <c r="D37" i="19" s="1"/>
  <c r="C38" i="19"/>
  <c r="C37" i="19" s="1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F29" i="19" s="1"/>
  <c r="E30" i="19"/>
  <c r="E29" i="19" s="1"/>
  <c r="D30" i="19"/>
  <c r="D29" i="19" s="1"/>
  <c r="C30" i="19"/>
  <c r="F28" i="19"/>
  <c r="E28" i="19"/>
  <c r="D28" i="19"/>
  <c r="C28" i="19"/>
  <c r="F27" i="19"/>
  <c r="E27" i="19"/>
  <c r="D27" i="19"/>
  <c r="C27" i="19"/>
  <c r="F26" i="19"/>
  <c r="F25" i="19" s="1"/>
  <c r="E26" i="19"/>
  <c r="E25" i="19" s="1"/>
  <c r="D26" i="19"/>
  <c r="D25" i="19" s="1"/>
  <c r="C26" i="19"/>
  <c r="F24" i="19"/>
  <c r="E24" i="19"/>
  <c r="D24" i="19"/>
  <c r="C24" i="19"/>
  <c r="F23" i="19"/>
  <c r="E23" i="19"/>
  <c r="D23" i="19"/>
  <c r="C23" i="19"/>
  <c r="F22" i="19"/>
  <c r="E22" i="19"/>
  <c r="D22" i="19"/>
  <c r="C22" i="19"/>
  <c r="F21" i="19"/>
  <c r="E21" i="19"/>
  <c r="D21" i="19"/>
  <c r="C21" i="19"/>
  <c r="F20" i="19"/>
  <c r="F19" i="19" s="1"/>
  <c r="E20" i="19"/>
  <c r="E19" i="19" s="1"/>
  <c r="D20" i="19"/>
  <c r="D19" i="19" s="1"/>
  <c r="C20" i="19"/>
  <c r="C19" i="19" s="1"/>
  <c r="F18" i="19"/>
  <c r="E18" i="19"/>
  <c r="D18" i="19"/>
  <c r="C18" i="19"/>
  <c r="F17" i="19"/>
  <c r="E17" i="19"/>
  <c r="D17" i="19"/>
  <c r="C17" i="19"/>
  <c r="F16" i="19"/>
  <c r="E16" i="19"/>
  <c r="D16" i="19"/>
  <c r="C16" i="19"/>
  <c r="F15" i="19"/>
  <c r="E15" i="19"/>
  <c r="D15" i="19"/>
  <c r="C15" i="19"/>
  <c r="F14" i="19"/>
  <c r="E14" i="19"/>
  <c r="D14" i="19"/>
  <c r="C14" i="19"/>
  <c r="F13" i="19"/>
  <c r="E13" i="19"/>
  <c r="D13" i="19"/>
  <c r="C13" i="19"/>
  <c r="F12" i="19"/>
  <c r="E12" i="19"/>
  <c r="D12" i="19"/>
  <c r="C12" i="19"/>
  <c r="F11" i="19"/>
  <c r="E11" i="19"/>
  <c r="D11" i="19"/>
  <c r="C11" i="19"/>
  <c r="F10" i="19"/>
  <c r="F9" i="19" s="1"/>
  <c r="E10" i="19"/>
  <c r="E9" i="19" s="1"/>
  <c r="D10" i="19"/>
  <c r="D9" i="19" s="1"/>
  <c r="C10" i="19"/>
  <c r="C9" i="19" s="1"/>
  <c r="F8" i="19"/>
  <c r="F7" i="19" s="1"/>
  <c r="E8" i="19"/>
  <c r="E7" i="19" s="1"/>
  <c r="D8" i="19"/>
  <c r="D7" i="19" s="1"/>
  <c r="C8" i="19"/>
  <c r="C7" i="19" s="1"/>
  <c r="F6" i="19"/>
  <c r="E6" i="19"/>
  <c r="D6" i="19"/>
  <c r="C6" i="19"/>
  <c r="F5" i="19"/>
  <c r="F4" i="19" s="1"/>
  <c r="E5" i="19"/>
  <c r="E4" i="19" s="1"/>
  <c r="D5" i="19"/>
  <c r="D4" i="19" s="1"/>
  <c r="C5" i="19"/>
  <c r="C4" i="19" s="1"/>
  <c r="C83" i="19"/>
  <c r="E79" i="19"/>
  <c r="C79" i="19"/>
  <c r="E73" i="19"/>
  <c r="C73" i="19"/>
  <c r="E70" i="19"/>
  <c r="C70" i="19"/>
  <c r="E68" i="19"/>
  <c r="C65" i="19"/>
  <c r="C61" i="19"/>
  <c r="C29" i="19"/>
  <c r="C25" i="19"/>
  <c r="F132" i="18"/>
  <c r="E132" i="18"/>
  <c r="D132" i="18"/>
  <c r="C132" i="18"/>
  <c r="F131" i="18"/>
  <c r="E131" i="18"/>
  <c r="D131" i="18"/>
  <c r="C131" i="18"/>
  <c r="F130" i="18"/>
  <c r="E130" i="18"/>
  <c r="D130" i="18"/>
  <c r="C130" i="18"/>
  <c r="F129" i="18"/>
  <c r="E129" i="18"/>
  <c r="D129" i="18"/>
  <c r="C129" i="18"/>
  <c r="F128" i="18"/>
  <c r="E128" i="18"/>
  <c r="D128" i="18"/>
  <c r="C128" i="18"/>
  <c r="F127" i="18"/>
  <c r="E127" i="18"/>
  <c r="D127" i="18"/>
  <c r="C127" i="18"/>
  <c r="F126" i="18"/>
  <c r="E126" i="18"/>
  <c r="D126" i="18"/>
  <c r="C126" i="18"/>
  <c r="F125" i="18"/>
  <c r="E125" i="18"/>
  <c r="D125" i="18"/>
  <c r="C125" i="18"/>
  <c r="F124" i="18"/>
  <c r="E124" i="18"/>
  <c r="D124" i="18"/>
  <c r="C124" i="18"/>
  <c r="F123" i="18"/>
  <c r="E123" i="18"/>
  <c r="D123" i="18"/>
  <c r="C123" i="18"/>
  <c r="F122" i="18"/>
  <c r="E122" i="18"/>
  <c r="D122" i="18"/>
  <c r="C122" i="18"/>
  <c r="F121" i="18"/>
  <c r="E121" i="18"/>
  <c r="D121" i="18"/>
  <c r="C121" i="18"/>
  <c r="F120" i="18"/>
  <c r="E120" i="18"/>
  <c r="D120" i="18"/>
  <c r="C120" i="18"/>
  <c r="F119" i="18"/>
  <c r="E119" i="18"/>
  <c r="D119" i="18"/>
  <c r="C119" i="18"/>
  <c r="F118" i="18"/>
  <c r="E118" i="18"/>
  <c r="D118" i="18"/>
  <c r="C118" i="18"/>
  <c r="F117" i="18"/>
  <c r="E117" i="18"/>
  <c r="D117" i="18"/>
  <c r="C117" i="18"/>
  <c r="F116" i="18"/>
  <c r="E116" i="18"/>
  <c r="D116" i="18"/>
  <c r="C116" i="18"/>
  <c r="F115" i="18"/>
  <c r="E115" i="18"/>
  <c r="D115" i="18"/>
  <c r="C115" i="18"/>
  <c r="F114" i="18"/>
  <c r="E114" i="18"/>
  <c r="D114" i="18"/>
  <c r="C114" i="18"/>
  <c r="F113" i="18"/>
  <c r="E113" i="18"/>
  <c r="D113" i="18"/>
  <c r="C113" i="18"/>
  <c r="F112" i="18"/>
  <c r="E112" i="18"/>
  <c r="D112" i="18"/>
  <c r="C112" i="18"/>
  <c r="F111" i="18"/>
  <c r="E111" i="18"/>
  <c r="D111" i="18"/>
  <c r="C111" i="18"/>
  <c r="F110" i="18"/>
  <c r="E110" i="18"/>
  <c r="D110" i="18"/>
  <c r="C110" i="18"/>
  <c r="F109" i="18"/>
  <c r="E109" i="18"/>
  <c r="D109" i="18"/>
  <c r="C109" i="18"/>
  <c r="F108" i="18"/>
  <c r="E108" i="18"/>
  <c r="D108" i="18"/>
  <c r="C108" i="18"/>
  <c r="F107" i="18"/>
  <c r="E107" i="18"/>
  <c r="D107" i="18"/>
  <c r="C107" i="18"/>
  <c r="F106" i="18"/>
  <c r="E106" i="18"/>
  <c r="D106" i="18"/>
  <c r="C106" i="18"/>
  <c r="F105" i="18"/>
  <c r="E105" i="18"/>
  <c r="D105" i="18"/>
  <c r="C105" i="18"/>
  <c r="F104" i="18"/>
  <c r="E104" i="18"/>
  <c r="D104" i="18"/>
  <c r="C104" i="18"/>
  <c r="F103" i="18"/>
  <c r="E103" i="18"/>
  <c r="D103" i="18"/>
  <c r="C103" i="18"/>
  <c r="F102" i="18"/>
  <c r="E102" i="18"/>
  <c r="D102" i="18"/>
  <c r="C102" i="18"/>
  <c r="F101" i="18"/>
  <c r="E101" i="18"/>
  <c r="D101" i="18"/>
  <c r="C101" i="18"/>
  <c r="F100" i="18"/>
  <c r="E100" i="18"/>
  <c r="D100" i="18"/>
  <c r="C100" i="18"/>
  <c r="F99" i="18"/>
  <c r="E99" i="18"/>
  <c r="D99" i="18"/>
  <c r="C99" i="18"/>
  <c r="F98" i="18"/>
  <c r="E98" i="18"/>
  <c r="D98" i="18"/>
  <c r="C98" i="18"/>
  <c r="F97" i="18"/>
  <c r="E97" i="18"/>
  <c r="D97" i="18"/>
  <c r="C97" i="18"/>
  <c r="F96" i="18"/>
  <c r="E96" i="18"/>
  <c r="D96" i="18"/>
  <c r="C96" i="18"/>
  <c r="F95" i="18"/>
  <c r="E95" i="18"/>
  <c r="D95" i="18"/>
  <c r="C95" i="18"/>
  <c r="F94" i="18"/>
  <c r="E94" i="18"/>
  <c r="D94" i="18"/>
  <c r="C94" i="18"/>
  <c r="F93" i="18"/>
  <c r="E93" i="18"/>
  <c r="D93" i="18"/>
  <c r="C93" i="18"/>
  <c r="F92" i="18"/>
  <c r="E92" i="18"/>
  <c r="D92" i="18"/>
  <c r="C92" i="18"/>
  <c r="F91" i="18"/>
  <c r="E91" i="18"/>
  <c r="D91" i="18"/>
  <c r="C91" i="18"/>
  <c r="F90" i="18"/>
  <c r="E90" i="18"/>
  <c r="D90" i="18"/>
  <c r="C90" i="18"/>
  <c r="F89" i="18"/>
  <c r="E89" i="18"/>
  <c r="D89" i="18"/>
  <c r="C89" i="18"/>
  <c r="F88" i="18"/>
  <c r="E88" i="18"/>
  <c r="D88" i="18"/>
  <c r="C88" i="18"/>
  <c r="F87" i="18"/>
  <c r="E87" i="18"/>
  <c r="D87" i="18"/>
  <c r="C87" i="18"/>
  <c r="F86" i="18"/>
  <c r="E86" i="18"/>
  <c r="D86" i="18"/>
  <c r="C86" i="18"/>
  <c r="F85" i="18"/>
  <c r="E85" i="18"/>
  <c r="D85" i="18"/>
  <c r="C85" i="18"/>
  <c r="F84" i="18"/>
  <c r="E84" i="18"/>
  <c r="D84" i="18"/>
  <c r="C84" i="18"/>
  <c r="F83" i="18"/>
  <c r="F82" i="18" s="1"/>
  <c r="E83" i="18"/>
  <c r="E82" i="18" s="1"/>
  <c r="D83" i="18"/>
  <c r="D82" i="18" s="1"/>
  <c r="C83" i="18"/>
  <c r="C82" i="18" s="1"/>
  <c r="F81" i="18"/>
  <c r="E81" i="18"/>
  <c r="D81" i="18"/>
  <c r="C81" i="18"/>
  <c r="F80" i="18"/>
  <c r="E80" i="18"/>
  <c r="D80" i="18"/>
  <c r="C80" i="18"/>
  <c r="F79" i="18"/>
  <c r="F78" i="18" s="1"/>
  <c r="E79" i="18"/>
  <c r="E78" i="18" s="1"/>
  <c r="D79" i="18"/>
  <c r="D78" i="18" s="1"/>
  <c r="C79" i="18"/>
  <c r="C78" i="18" s="1"/>
  <c r="F77" i="18"/>
  <c r="E77" i="18"/>
  <c r="D77" i="18"/>
  <c r="C77" i="18"/>
  <c r="F76" i="18"/>
  <c r="E76" i="18"/>
  <c r="D76" i="18"/>
  <c r="C76" i="18"/>
  <c r="F75" i="18"/>
  <c r="E75" i="18"/>
  <c r="D75" i="18"/>
  <c r="C75" i="18"/>
  <c r="F74" i="18"/>
  <c r="E74" i="18"/>
  <c r="D74" i="18"/>
  <c r="C74" i="18"/>
  <c r="F73" i="18"/>
  <c r="F72" i="18" s="1"/>
  <c r="E73" i="18"/>
  <c r="E72" i="18" s="1"/>
  <c r="D73" i="18"/>
  <c r="D72" i="18" s="1"/>
  <c r="C73" i="18"/>
  <c r="C72" i="18" s="1"/>
  <c r="F71" i="18"/>
  <c r="E71" i="18"/>
  <c r="D71" i="18"/>
  <c r="C71" i="18"/>
  <c r="F70" i="18"/>
  <c r="F69" i="18" s="1"/>
  <c r="E70" i="18"/>
  <c r="E69" i="18" s="1"/>
  <c r="D70" i="18"/>
  <c r="D69" i="18" s="1"/>
  <c r="C70" i="18"/>
  <c r="C69" i="18" s="1"/>
  <c r="F68" i="18"/>
  <c r="F67" i="18" s="1"/>
  <c r="E68" i="18"/>
  <c r="E67" i="18" s="1"/>
  <c r="D68" i="18"/>
  <c r="D67" i="18" s="1"/>
  <c r="C68" i="18"/>
  <c r="C67" i="18" s="1"/>
  <c r="F66" i="18"/>
  <c r="F65" i="18" s="1"/>
  <c r="E66" i="18"/>
  <c r="E65" i="18" s="1"/>
  <c r="D66" i="18"/>
  <c r="D65" i="18" s="1"/>
  <c r="C66" i="18"/>
  <c r="C65" i="18" s="1"/>
  <c r="F64" i="18"/>
  <c r="E64" i="18"/>
  <c r="D64" i="18"/>
  <c r="C64" i="18"/>
  <c r="F63" i="18"/>
  <c r="E63" i="18"/>
  <c r="D63" i="18"/>
  <c r="C63" i="18"/>
  <c r="F62" i="18"/>
  <c r="F61" i="18" s="1"/>
  <c r="E62" i="18"/>
  <c r="E61" i="18" s="1"/>
  <c r="D62" i="18"/>
  <c r="D61" i="18" s="1"/>
  <c r="C62" i="18"/>
  <c r="C61" i="18" s="1"/>
  <c r="F60" i="18"/>
  <c r="E60" i="18"/>
  <c r="D60" i="18"/>
  <c r="C60" i="18"/>
  <c r="F59" i="18"/>
  <c r="E59" i="18"/>
  <c r="D59" i="18"/>
  <c r="C59" i="18"/>
  <c r="F58" i="18"/>
  <c r="E58" i="18"/>
  <c r="D58" i="18"/>
  <c r="C58" i="18"/>
  <c r="F57" i="18"/>
  <c r="E57" i="18"/>
  <c r="D57" i="18"/>
  <c r="C57" i="18"/>
  <c r="F56" i="18"/>
  <c r="E56" i="18"/>
  <c r="D56" i="18"/>
  <c r="C56" i="18"/>
  <c r="F55" i="18"/>
  <c r="E55" i="18"/>
  <c r="D55" i="18"/>
  <c r="C55" i="18"/>
  <c r="F54" i="18"/>
  <c r="E54" i="18"/>
  <c r="D54" i="18"/>
  <c r="C54" i="18"/>
  <c r="F53" i="18"/>
  <c r="E53" i="18"/>
  <c r="D53" i="18"/>
  <c r="C53" i="18"/>
  <c r="F52" i="18"/>
  <c r="F51" i="18" s="1"/>
  <c r="E52" i="18"/>
  <c r="E51" i="18" s="1"/>
  <c r="D52" i="18"/>
  <c r="D51" i="18" s="1"/>
  <c r="C52" i="18"/>
  <c r="C51" i="18" s="1"/>
  <c r="F50" i="18"/>
  <c r="F49" i="18" s="1"/>
  <c r="E50" i="18"/>
  <c r="E49" i="18" s="1"/>
  <c r="D50" i="18"/>
  <c r="D49" i="18" s="1"/>
  <c r="C50" i="18"/>
  <c r="C49" i="18" s="1"/>
  <c r="F48" i="18"/>
  <c r="F47" i="18" s="1"/>
  <c r="E48" i="18"/>
  <c r="E47" i="18" s="1"/>
  <c r="D48" i="18"/>
  <c r="D47" i="18" s="1"/>
  <c r="C48" i="18"/>
  <c r="C47" i="18" s="1"/>
  <c r="F46" i="18"/>
  <c r="F45" i="18" s="1"/>
  <c r="E46" i="18"/>
  <c r="E45" i="18" s="1"/>
  <c r="D46" i="18"/>
  <c r="D45" i="18" s="1"/>
  <c r="C46" i="18"/>
  <c r="C45" i="18" s="1"/>
  <c r="F44" i="18"/>
  <c r="E44" i="18"/>
  <c r="D44" i="18"/>
  <c r="C44" i="18"/>
  <c r="F43" i="18"/>
  <c r="E43" i="18"/>
  <c r="D43" i="18"/>
  <c r="C43" i="18"/>
  <c r="F42" i="18"/>
  <c r="F41" i="18" s="1"/>
  <c r="E42" i="18"/>
  <c r="E41" i="18" s="1"/>
  <c r="D42" i="18"/>
  <c r="D41" i="18" s="1"/>
  <c r="C42" i="18"/>
  <c r="C41" i="18" s="1"/>
  <c r="F40" i="18"/>
  <c r="E40" i="18"/>
  <c r="D40" i="18"/>
  <c r="C40" i="18"/>
  <c r="F39" i="18"/>
  <c r="E39" i="18"/>
  <c r="D39" i="18"/>
  <c r="C39" i="18"/>
  <c r="F38" i="18"/>
  <c r="F37" i="18" s="1"/>
  <c r="E38" i="18"/>
  <c r="E37" i="18" s="1"/>
  <c r="D38" i="18"/>
  <c r="D37" i="18" s="1"/>
  <c r="C38" i="18"/>
  <c r="C37" i="18" s="1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F29" i="18" s="1"/>
  <c r="E30" i="18"/>
  <c r="E29" i="18" s="1"/>
  <c r="D30" i="18"/>
  <c r="D29" i="18" s="1"/>
  <c r="C30" i="18"/>
  <c r="C29" i="18" s="1"/>
  <c r="F28" i="18"/>
  <c r="E28" i="18"/>
  <c r="D28" i="18"/>
  <c r="C28" i="18"/>
  <c r="F27" i="18"/>
  <c r="E27" i="18"/>
  <c r="D27" i="18"/>
  <c r="C27" i="18"/>
  <c r="F26" i="18"/>
  <c r="F25" i="18" s="1"/>
  <c r="E26" i="18"/>
  <c r="E25" i="18" s="1"/>
  <c r="D26" i="18"/>
  <c r="D25" i="18" s="1"/>
  <c r="C26" i="18"/>
  <c r="C25" i="18" s="1"/>
  <c r="F24" i="18"/>
  <c r="E24" i="18"/>
  <c r="D24" i="18"/>
  <c r="C24" i="18"/>
  <c r="F23" i="18"/>
  <c r="E23" i="18"/>
  <c r="D23" i="18"/>
  <c r="C23" i="18"/>
  <c r="F22" i="18"/>
  <c r="E22" i="18"/>
  <c r="D22" i="18"/>
  <c r="C22" i="18"/>
  <c r="F21" i="18"/>
  <c r="E21" i="18"/>
  <c r="D21" i="18"/>
  <c r="C21" i="18"/>
  <c r="F20" i="18"/>
  <c r="F19" i="18" s="1"/>
  <c r="E20" i="18"/>
  <c r="E19" i="18" s="1"/>
  <c r="D20" i="18"/>
  <c r="D19" i="18" s="1"/>
  <c r="C20" i="18"/>
  <c r="C19" i="18" s="1"/>
  <c r="F18" i="18"/>
  <c r="E18" i="18"/>
  <c r="D18" i="18"/>
  <c r="C18" i="18"/>
  <c r="F17" i="18"/>
  <c r="E17" i="18"/>
  <c r="D17" i="18"/>
  <c r="C17" i="18"/>
  <c r="F16" i="18"/>
  <c r="E16" i="18"/>
  <c r="D16" i="18"/>
  <c r="C16" i="18"/>
  <c r="F15" i="18"/>
  <c r="E15" i="18"/>
  <c r="D15" i="18"/>
  <c r="C15" i="18"/>
  <c r="F14" i="18"/>
  <c r="E14" i="18"/>
  <c r="D14" i="18"/>
  <c r="C14" i="18"/>
  <c r="F13" i="18"/>
  <c r="E13" i="18"/>
  <c r="D13" i="18"/>
  <c r="C13" i="18"/>
  <c r="F12" i="18"/>
  <c r="E12" i="18"/>
  <c r="D12" i="18"/>
  <c r="C12" i="18"/>
  <c r="F11" i="18"/>
  <c r="E11" i="18"/>
  <c r="D11" i="18"/>
  <c r="C11" i="18"/>
  <c r="F10" i="18"/>
  <c r="F9" i="18" s="1"/>
  <c r="E10" i="18"/>
  <c r="E9" i="18" s="1"/>
  <c r="D10" i="18"/>
  <c r="D9" i="18" s="1"/>
  <c r="C10" i="18"/>
  <c r="C9" i="18" s="1"/>
  <c r="F8" i="18"/>
  <c r="F7" i="18" s="1"/>
  <c r="E8" i="18"/>
  <c r="E7" i="18" s="1"/>
  <c r="D8" i="18"/>
  <c r="D7" i="18" s="1"/>
  <c r="C8" i="18"/>
  <c r="C7" i="18" s="1"/>
  <c r="F6" i="18"/>
  <c r="E6" i="18"/>
  <c r="D6" i="18"/>
  <c r="C6" i="18"/>
  <c r="F5" i="18"/>
  <c r="F4" i="18" s="1"/>
  <c r="E5" i="18"/>
  <c r="E4" i="18" s="1"/>
  <c r="D5" i="18"/>
  <c r="D4" i="18" s="1"/>
  <c r="C5" i="18"/>
  <c r="C4" i="18" s="1"/>
  <c r="F134" i="17"/>
  <c r="E134" i="17"/>
  <c r="D134" i="17"/>
  <c r="C134" i="17"/>
  <c r="F133" i="17"/>
  <c r="E133" i="17"/>
  <c r="D133" i="17"/>
  <c r="C133" i="17"/>
  <c r="F132" i="17"/>
  <c r="E132" i="17"/>
  <c r="D132" i="17"/>
  <c r="C132" i="17"/>
  <c r="F131" i="17"/>
  <c r="E131" i="17"/>
  <c r="D131" i="17"/>
  <c r="C131" i="17"/>
  <c r="F130" i="17"/>
  <c r="E130" i="17"/>
  <c r="D130" i="17"/>
  <c r="C130" i="17"/>
  <c r="F129" i="17"/>
  <c r="E129" i="17"/>
  <c r="D129" i="17"/>
  <c r="C129" i="17"/>
  <c r="F128" i="17"/>
  <c r="E128" i="17"/>
  <c r="D128" i="17"/>
  <c r="C128" i="17"/>
  <c r="F127" i="17"/>
  <c r="E127" i="17"/>
  <c r="D127" i="17"/>
  <c r="C127" i="17"/>
  <c r="F126" i="17"/>
  <c r="E126" i="17"/>
  <c r="D126" i="17"/>
  <c r="C126" i="17"/>
  <c r="F125" i="17"/>
  <c r="E125" i="17"/>
  <c r="D125" i="17"/>
  <c r="C125" i="17"/>
  <c r="F124" i="17"/>
  <c r="E124" i="17"/>
  <c r="D124" i="17"/>
  <c r="C124" i="17"/>
  <c r="F123" i="17"/>
  <c r="E123" i="17"/>
  <c r="D123" i="17"/>
  <c r="C123" i="17"/>
  <c r="F122" i="17"/>
  <c r="E122" i="17"/>
  <c r="D122" i="17"/>
  <c r="C122" i="17"/>
  <c r="F121" i="17"/>
  <c r="E121" i="17"/>
  <c r="D121" i="17"/>
  <c r="C121" i="17"/>
  <c r="F120" i="17"/>
  <c r="E120" i="17"/>
  <c r="D120" i="17"/>
  <c r="C120" i="17"/>
  <c r="F119" i="17"/>
  <c r="E119" i="17"/>
  <c r="D119" i="17"/>
  <c r="C119" i="17"/>
  <c r="F118" i="17"/>
  <c r="E118" i="17"/>
  <c r="D118" i="17"/>
  <c r="C118" i="17"/>
  <c r="F117" i="17"/>
  <c r="E117" i="17"/>
  <c r="D117" i="17"/>
  <c r="C117" i="17"/>
  <c r="F116" i="17"/>
  <c r="E116" i="17"/>
  <c r="D116" i="17"/>
  <c r="C116" i="17"/>
  <c r="F115" i="17"/>
  <c r="E115" i="17"/>
  <c r="D115" i="17"/>
  <c r="C115" i="17"/>
  <c r="F114" i="17"/>
  <c r="E114" i="17"/>
  <c r="D114" i="17"/>
  <c r="C114" i="17"/>
  <c r="F113" i="17"/>
  <c r="E113" i="17"/>
  <c r="D113" i="17"/>
  <c r="C113" i="17"/>
  <c r="F112" i="17"/>
  <c r="E112" i="17"/>
  <c r="D112" i="17"/>
  <c r="C112" i="17"/>
  <c r="F111" i="17"/>
  <c r="E111" i="17"/>
  <c r="D111" i="17"/>
  <c r="C111" i="17"/>
  <c r="F110" i="17"/>
  <c r="E110" i="17"/>
  <c r="D110" i="17"/>
  <c r="C110" i="17"/>
  <c r="F109" i="17"/>
  <c r="E109" i="17"/>
  <c r="D109" i="17"/>
  <c r="C109" i="17"/>
  <c r="F108" i="17"/>
  <c r="E108" i="17"/>
  <c r="D108" i="17"/>
  <c r="C108" i="17"/>
  <c r="F107" i="17"/>
  <c r="E107" i="17"/>
  <c r="D107" i="17"/>
  <c r="C107" i="17"/>
  <c r="F106" i="17"/>
  <c r="E106" i="17"/>
  <c r="D106" i="17"/>
  <c r="C106" i="17"/>
  <c r="F105" i="17"/>
  <c r="E105" i="17"/>
  <c r="D105" i="17"/>
  <c r="C105" i="17"/>
  <c r="F104" i="17"/>
  <c r="E104" i="17"/>
  <c r="D104" i="17"/>
  <c r="C104" i="17"/>
  <c r="F103" i="17"/>
  <c r="E103" i="17"/>
  <c r="D103" i="17"/>
  <c r="C103" i="17"/>
  <c r="F102" i="17"/>
  <c r="E102" i="17"/>
  <c r="D102" i="17"/>
  <c r="C102" i="17"/>
  <c r="F101" i="17"/>
  <c r="E101" i="17"/>
  <c r="D101" i="17"/>
  <c r="C101" i="17"/>
  <c r="F100" i="17"/>
  <c r="E100" i="17"/>
  <c r="D100" i="17"/>
  <c r="C100" i="17"/>
  <c r="F99" i="17"/>
  <c r="E99" i="17"/>
  <c r="D99" i="17"/>
  <c r="C99" i="17"/>
  <c r="F98" i="17"/>
  <c r="E98" i="17"/>
  <c r="D98" i="17"/>
  <c r="C98" i="17"/>
  <c r="F97" i="17"/>
  <c r="E97" i="17"/>
  <c r="D97" i="17"/>
  <c r="C97" i="17"/>
  <c r="F96" i="17"/>
  <c r="E96" i="17"/>
  <c r="D96" i="17"/>
  <c r="C96" i="17"/>
  <c r="F95" i="17"/>
  <c r="E95" i="17"/>
  <c r="D95" i="17"/>
  <c r="C95" i="17"/>
  <c r="F94" i="17"/>
  <c r="E94" i="17"/>
  <c r="D94" i="17"/>
  <c r="C94" i="17"/>
  <c r="F93" i="17"/>
  <c r="E93" i="17"/>
  <c r="D93" i="17"/>
  <c r="C93" i="17"/>
  <c r="F92" i="17"/>
  <c r="E92" i="17"/>
  <c r="D92" i="17"/>
  <c r="C92" i="17"/>
  <c r="F91" i="17"/>
  <c r="E91" i="17"/>
  <c r="D91" i="17"/>
  <c r="C91" i="17"/>
  <c r="F90" i="17"/>
  <c r="E90" i="17"/>
  <c r="D90" i="17"/>
  <c r="C90" i="17"/>
  <c r="F89" i="17"/>
  <c r="E89" i="17"/>
  <c r="D89" i="17"/>
  <c r="C89" i="17"/>
  <c r="F88" i="17"/>
  <c r="E88" i="17"/>
  <c r="D88" i="17"/>
  <c r="C88" i="17"/>
  <c r="F87" i="17"/>
  <c r="E87" i="17"/>
  <c r="D87" i="17"/>
  <c r="C87" i="17"/>
  <c r="F86" i="17"/>
  <c r="E86" i="17"/>
  <c r="D86" i="17"/>
  <c r="C86" i="17"/>
  <c r="F85" i="17"/>
  <c r="E85" i="17"/>
  <c r="D85" i="17"/>
  <c r="C85" i="17"/>
  <c r="F84" i="17"/>
  <c r="F83" i="17" s="1"/>
  <c r="E84" i="17"/>
  <c r="E83" i="17" s="1"/>
  <c r="D84" i="17"/>
  <c r="C84" i="17"/>
  <c r="C83" i="17" s="1"/>
  <c r="F82" i="17"/>
  <c r="E82" i="17"/>
  <c r="D82" i="17"/>
  <c r="C82" i="17"/>
  <c r="F81" i="17"/>
  <c r="E81" i="17"/>
  <c r="D81" i="17"/>
  <c r="C81" i="17"/>
  <c r="F80" i="17"/>
  <c r="F79" i="17" s="1"/>
  <c r="E80" i="17"/>
  <c r="E79" i="17" s="1"/>
  <c r="D80" i="17"/>
  <c r="C80" i="17"/>
  <c r="C79" i="17" s="1"/>
  <c r="F78" i="17"/>
  <c r="E78" i="17"/>
  <c r="D78" i="17"/>
  <c r="C78" i="17"/>
  <c r="F77" i="17"/>
  <c r="E77" i="17"/>
  <c r="D77" i="17"/>
  <c r="C77" i="17"/>
  <c r="F76" i="17"/>
  <c r="E76" i="17"/>
  <c r="D76" i="17"/>
  <c r="C76" i="17"/>
  <c r="F75" i="17"/>
  <c r="E75" i="17"/>
  <c r="D75" i="17"/>
  <c r="C75" i="17"/>
  <c r="F74" i="17"/>
  <c r="F73" i="17" s="1"/>
  <c r="E74" i="17"/>
  <c r="E73" i="17" s="1"/>
  <c r="D74" i="17"/>
  <c r="C74" i="17"/>
  <c r="C73" i="17" s="1"/>
  <c r="F72" i="17"/>
  <c r="E72" i="17"/>
  <c r="D72" i="17"/>
  <c r="C72" i="17"/>
  <c r="F71" i="17"/>
  <c r="F70" i="17" s="1"/>
  <c r="E71" i="17"/>
  <c r="E70" i="17" s="1"/>
  <c r="D71" i="17"/>
  <c r="C71" i="17"/>
  <c r="C70" i="17" s="1"/>
  <c r="F69" i="17"/>
  <c r="F68" i="17" s="1"/>
  <c r="E69" i="17"/>
  <c r="E68" i="17" s="1"/>
  <c r="D69" i="17"/>
  <c r="C69" i="17"/>
  <c r="C68" i="17" s="1"/>
  <c r="F67" i="17"/>
  <c r="E67" i="17"/>
  <c r="D67" i="17"/>
  <c r="C67" i="17"/>
  <c r="F66" i="17"/>
  <c r="F65" i="17" s="1"/>
  <c r="E66" i="17"/>
  <c r="E65" i="17" s="1"/>
  <c r="D66" i="17"/>
  <c r="C66" i="17"/>
  <c r="C65" i="17" s="1"/>
  <c r="F64" i="17"/>
  <c r="E64" i="17"/>
  <c r="D64" i="17"/>
  <c r="C64" i="17"/>
  <c r="F63" i="17"/>
  <c r="E63" i="17"/>
  <c r="D63" i="17"/>
  <c r="C63" i="17"/>
  <c r="F62" i="17"/>
  <c r="F61" i="17" s="1"/>
  <c r="E62" i="17"/>
  <c r="E61" i="17" s="1"/>
  <c r="D62" i="17"/>
  <c r="C62" i="17"/>
  <c r="C61" i="17" s="1"/>
  <c r="F60" i="17"/>
  <c r="E60" i="17"/>
  <c r="D60" i="17"/>
  <c r="C60" i="17"/>
  <c r="F59" i="17"/>
  <c r="E59" i="17"/>
  <c r="D59" i="17"/>
  <c r="C59" i="17"/>
  <c r="F58" i="17"/>
  <c r="E58" i="17"/>
  <c r="D58" i="17"/>
  <c r="C58" i="17"/>
  <c r="F57" i="17"/>
  <c r="E57" i="17"/>
  <c r="D57" i="17"/>
  <c r="C57" i="17"/>
  <c r="F56" i="17"/>
  <c r="E56" i="17"/>
  <c r="D56" i="17"/>
  <c r="C56" i="17"/>
  <c r="F55" i="17"/>
  <c r="E55" i="17"/>
  <c r="D55" i="17"/>
  <c r="C55" i="17"/>
  <c r="F54" i="17"/>
  <c r="E54" i="17"/>
  <c r="D54" i="17"/>
  <c r="C54" i="17"/>
  <c r="F53" i="17"/>
  <c r="E53" i="17"/>
  <c r="D53" i="17"/>
  <c r="C53" i="17"/>
  <c r="F52" i="17"/>
  <c r="F51" i="17" s="1"/>
  <c r="E52" i="17"/>
  <c r="E51" i="17" s="1"/>
  <c r="D52" i="17"/>
  <c r="C52" i="17"/>
  <c r="C51" i="17" s="1"/>
  <c r="F50" i="17"/>
  <c r="F49" i="17" s="1"/>
  <c r="E50" i="17"/>
  <c r="E49" i="17" s="1"/>
  <c r="D50" i="17"/>
  <c r="C50" i="17"/>
  <c r="C49" i="17" s="1"/>
  <c r="F48" i="17"/>
  <c r="F47" i="17" s="1"/>
  <c r="E48" i="17"/>
  <c r="E47" i="17" s="1"/>
  <c r="D48" i="17"/>
  <c r="C48" i="17"/>
  <c r="C47" i="17" s="1"/>
  <c r="F46" i="17"/>
  <c r="F45" i="17" s="1"/>
  <c r="E46" i="17"/>
  <c r="E45" i="17" s="1"/>
  <c r="D46" i="17"/>
  <c r="C46" i="17"/>
  <c r="C45" i="17" s="1"/>
  <c r="F44" i="17"/>
  <c r="E44" i="17"/>
  <c r="D44" i="17"/>
  <c r="C44" i="17"/>
  <c r="F43" i="17"/>
  <c r="E43" i="17"/>
  <c r="D43" i="17"/>
  <c r="C43" i="17"/>
  <c r="F42" i="17"/>
  <c r="F41" i="17" s="1"/>
  <c r="E42" i="17"/>
  <c r="E41" i="17" s="1"/>
  <c r="D42" i="17"/>
  <c r="C42" i="17"/>
  <c r="C41" i="17" s="1"/>
  <c r="F40" i="17"/>
  <c r="E40" i="17"/>
  <c r="D40" i="17"/>
  <c r="C40" i="17"/>
  <c r="F39" i="17"/>
  <c r="E39" i="17"/>
  <c r="D39" i="17"/>
  <c r="C39" i="17"/>
  <c r="F38" i="17"/>
  <c r="F37" i="17" s="1"/>
  <c r="E38" i="17"/>
  <c r="E37" i="17" s="1"/>
  <c r="D38" i="17"/>
  <c r="C38" i="17"/>
  <c r="C37" i="17" s="1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F29" i="17" s="1"/>
  <c r="E30" i="17"/>
  <c r="D30" i="17"/>
  <c r="C30" i="17"/>
  <c r="C29" i="17" s="1"/>
  <c r="F28" i="17"/>
  <c r="E28" i="17"/>
  <c r="D28" i="17"/>
  <c r="C28" i="17"/>
  <c r="F27" i="17"/>
  <c r="E27" i="17"/>
  <c r="D27" i="17"/>
  <c r="C27" i="17"/>
  <c r="F26" i="17"/>
  <c r="F25" i="17" s="1"/>
  <c r="E26" i="17"/>
  <c r="E25" i="17" s="1"/>
  <c r="D26" i="17"/>
  <c r="C26" i="17"/>
  <c r="C25" i="17" s="1"/>
  <c r="F24" i="17"/>
  <c r="E24" i="17"/>
  <c r="D24" i="17"/>
  <c r="C24" i="17"/>
  <c r="F23" i="17"/>
  <c r="E23" i="17"/>
  <c r="D23" i="17"/>
  <c r="C23" i="17"/>
  <c r="F22" i="17"/>
  <c r="E22" i="17"/>
  <c r="D22" i="17"/>
  <c r="C22" i="17"/>
  <c r="F21" i="17"/>
  <c r="E21" i="17"/>
  <c r="D21" i="17"/>
  <c r="C21" i="17"/>
  <c r="F20" i="17"/>
  <c r="F19" i="17" s="1"/>
  <c r="E20" i="17"/>
  <c r="E19" i="17" s="1"/>
  <c r="D20" i="17"/>
  <c r="C20" i="17"/>
  <c r="C19" i="17" s="1"/>
  <c r="F18" i="17"/>
  <c r="E18" i="17"/>
  <c r="D18" i="17"/>
  <c r="C18" i="17"/>
  <c r="F17" i="17"/>
  <c r="E17" i="17"/>
  <c r="D17" i="17"/>
  <c r="C17" i="17"/>
  <c r="F16" i="17"/>
  <c r="E16" i="17"/>
  <c r="D16" i="17"/>
  <c r="C16" i="17"/>
  <c r="F15" i="17"/>
  <c r="E15" i="17"/>
  <c r="D15" i="17"/>
  <c r="C15" i="17"/>
  <c r="F14" i="17"/>
  <c r="E14" i="17"/>
  <c r="D14" i="17"/>
  <c r="C14" i="17"/>
  <c r="F13" i="17"/>
  <c r="E13" i="17"/>
  <c r="D13" i="17"/>
  <c r="C13" i="17"/>
  <c r="F12" i="17"/>
  <c r="E12" i="17"/>
  <c r="D12" i="17"/>
  <c r="C12" i="17"/>
  <c r="F11" i="17"/>
  <c r="E11" i="17"/>
  <c r="D11" i="17"/>
  <c r="C11" i="17"/>
  <c r="F10" i="17"/>
  <c r="F9" i="17" s="1"/>
  <c r="E10" i="17"/>
  <c r="E9" i="17" s="1"/>
  <c r="D10" i="17"/>
  <c r="C10" i="17"/>
  <c r="C9" i="17" s="1"/>
  <c r="F8" i="17"/>
  <c r="F7" i="17" s="1"/>
  <c r="E8" i="17"/>
  <c r="E7" i="17" s="1"/>
  <c r="D8" i="17"/>
  <c r="C8" i="17"/>
  <c r="C7" i="17" s="1"/>
  <c r="F6" i="17"/>
  <c r="E6" i="17"/>
  <c r="D6" i="17"/>
  <c r="C6" i="17"/>
  <c r="F5" i="17"/>
  <c r="F4" i="17" s="1"/>
  <c r="E5" i="17"/>
  <c r="E4" i="17" s="1"/>
  <c r="D5" i="17"/>
  <c r="D4" i="17" s="1"/>
  <c r="C5" i="17"/>
  <c r="C4" i="17" s="1"/>
  <c r="D83" i="17"/>
  <c r="D79" i="17"/>
  <c r="D73" i="17"/>
  <c r="D70" i="17"/>
  <c r="D68" i="17"/>
  <c r="D65" i="17"/>
  <c r="D61" i="17"/>
  <c r="D51" i="17"/>
  <c r="D49" i="17"/>
  <c r="D47" i="17"/>
  <c r="D45" i="17"/>
  <c r="D41" i="17"/>
  <c r="D37" i="17"/>
  <c r="E29" i="17"/>
  <c r="D29" i="17"/>
  <c r="D25" i="17"/>
  <c r="D19" i="17"/>
  <c r="D9" i="17"/>
  <c r="D7" i="17"/>
  <c r="E3" i="28" l="1"/>
  <c r="F3" i="28"/>
  <c r="C3" i="28"/>
  <c r="D3" i="28"/>
  <c r="C3" i="26"/>
  <c r="D3" i="26"/>
  <c r="B6" i="32" s="1"/>
  <c r="E3" i="26"/>
  <c r="F3" i="26"/>
  <c r="B7" i="32"/>
  <c r="D3" i="19"/>
  <c r="B5" i="32" s="1"/>
  <c r="C3" i="19"/>
  <c r="C3" i="31"/>
  <c r="C3" i="30"/>
  <c r="B8" i="32"/>
  <c r="F3" i="19"/>
  <c r="E3" i="19"/>
  <c r="E3" i="18"/>
  <c r="C3" i="18"/>
  <c r="F3" i="18"/>
  <c r="D3" i="18"/>
  <c r="B4" i="32" s="1"/>
  <c r="D3" i="17"/>
  <c r="C3" i="17"/>
  <c r="F3" i="17"/>
  <c r="E3" i="17"/>
  <c r="B12" i="32" l="1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C77" i="2" s="1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C71" i="2" s="1"/>
  <c r="F70" i="2"/>
  <c r="E70" i="2"/>
  <c r="D70" i="2"/>
  <c r="C70" i="2"/>
  <c r="F69" i="2"/>
  <c r="E69" i="2"/>
  <c r="D69" i="2"/>
  <c r="C69" i="2"/>
  <c r="F68" i="2"/>
  <c r="E68" i="2"/>
  <c r="D68" i="2"/>
  <c r="C68" i="2"/>
  <c r="C67" i="2" s="1"/>
  <c r="F66" i="2"/>
  <c r="E66" i="2"/>
  <c r="D66" i="2"/>
  <c r="C66" i="2"/>
  <c r="F64" i="2"/>
  <c r="E64" i="2"/>
  <c r="D64" i="2"/>
  <c r="C64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7" i="2"/>
  <c r="E57" i="2"/>
  <c r="D57" i="2"/>
  <c r="C57" i="2"/>
  <c r="F56" i="2"/>
  <c r="E56" i="2"/>
  <c r="D56" i="2"/>
  <c r="C56" i="2"/>
  <c r="F55" i="2"/>
  <c r="E55" i="2"/>
  <c r="D55" i="2"/>
  <c r="C55" i="2"/>
  <c r="F53" i="2"/>
  <c r="E53" i="2"/>
  <c r="D53" i="2"/>
  <c r="C53" i="2"/>
  <c r="F52" i="2"/>
  <c r="E52" i="2"/>
  <c r="D52" i="2"/>
  <c r="C52" i="2"/>
  <c r="F51" i="2"/>
  <c r="E51" i="2"/>
  <c r="D51" i="2"/>
  <c r="C51" i="2"/>
  <c r="F49" i="2"/>
  <c r="E49" i="2"/>
  <c r="D49" i="2"/>
  <c r="C49" i="2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8" i="2"/>
  <c r="E28" i="2"/>
  <c r="D28" i="2"/>
  <c r="C28" i="2"/>
  <c r="F27" i="2"/>
  <c r="E27" i="2"/>
  <c r="D27" i="2"/>
  <c r="C27" i="2"/>
  <c r="F26" i="2"/>
  <c r="E26" i="2"/>
  <c r="D26" i="2"/>
  <c r="C26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0" i="2"/>
  <c r="E10" i="2"/>
  <c r="D10" i="2"/>
  <c r="C10" i="2"/>
  <c r="F9" i="2"/>
  <c r="E9" i="2"/>
  <c r="D9" i="2"/>
  <c r="C9" i="2"/>
  <c r="F6" i="2"/>
  <c r="E6" i="2"/>
  <c r="D6" i="2"/>
  <c r="C6" i="2"/>
  <c r="F5" i="2"/>
  <c r="E5" i="2"/>
  <c r="D5" i="2"/>
  <c r="C5" i="2"/>
  <c r="F7" i="2"/>
  <c r="E7" i="2"/>
  <c r="D7" i="2"/>
  <c r="C7" i="2"/>
  <c r="F77" i="2"/>
  <c r="F71" i="2" s="1"/>
  <c r="F67" i="2" s="1"/>
  <c r="F65" i="2" s="1"/>
  <c r="F63" i="2" s="1"/>
  <c r="F58" i="2" s="1"/>
  <c r="E77" i="2"/>
  <c r="E71" i="2" s="1"/>
  <c r="D77" i="2"/>
  <c r="D71" i="2" s="1"/>
  <c r="D67" i="2" s="1"/>
  <c r="D65" i="2" s="1"/>
  <c r="D63" i="2" s="1"/>
  <c r="D58" i="2" s="1"/>
  <c r="D54" i="2" s="1"/>
  <c r="D50" i="2" s="1"/>
  <c r="D48" i="2" s="1"/>
  <c r="D45" i="2" s="1"/>
  <c r="D41" i="2" s="1"/>
  <c r="D36" i="2" s="1"/>
  <c r="D29" i="2" s="1"/>
  <c r="C65" i="2" l="1"/>
  <c r="C63" i="2"/>
  <c r="C58" i="2" s="1"/>
  <c r="C54" i="2" s="1"/>
  <c r="C50" i="2" s="1"/>
  <c r="C48" i="2" s="1"/>
  <c r="C45" i="2" s="1"/>
  <c r="C41" i="2" s="1"/>
  <c r="C36" i="2" s="1"/>
  <c r="C29" i="2" s="1"/>
  <c r="C25" i="2" s="1"/>
  <c r="C19" i="2" s="1"/>
  <c r="C11" i="2" s="1"/>
  <c r="C8" i="2" s="1"/>
  <c r="C4" i="2" s="1"/>
  <c r="C3" i="2" s="1"/>
  <c r="D25" i="2"/>
  <c r="D19" i="2" s="1"/>
  <c r="D11" i="2" s="1"/>
  <c r="D8" i="2" s="1"/>
  <c r="D4" i="2" s="1"/>
  <c r="E67" i="2"/>
  <c r="E65" i="2" s="1"/>
  <c r="E63" i="2" s="1"/>
  <c r="E58" i="2" s="1"/>
  <c r="E54" i="2" s="1"/>
  <c r="E50" i="2" s="1"/>
  <c r="E48" i="2" s="1"/>
  <c r="E45" i="2" s="1"/>
  <c r="E41" i="2" s="1"/>
  <c r="E36" i="2" s="1"/>
  <c r="E29" i="2" s="1"/>
  <c r="E25" i="2" s="1"/>
  <c r="E19" i="2" s="1"/>
  <c r="E11" i="2" s="1"/>
  <c r="E8" i="2" s="1"/>
  <c r="E4" i="2" s="1"/>
  <c r="E3" i="2" s="1"/>
  <c r="F54" i="2"/>
  <c r="F50" i="2" s="1"/>
  <c r="F48" i="2" s="1"/>
  <c r="F45" i="2" s="1"/>
  <c r="F41" i="2" s="1"/>
  <c r="F36" i="2" s="1"/>
  <c r="F29" i="2" s="1"/>
  <c r="F25" i="2" s="1"/>
  <c r="F19" i="2" s="1"/>
  <c r="F11" i="2" s="1"/>
  <c r="F8" i="2" s="1"/>
  <c r="F4" i="2" s="1"/>
  <c r="C82" i="2"/>
  <c r="D82" i="2"/>
  <c r="E82" i="2"/>
  <c r="F82" i="2"/>
  <c r="F3" i="2" s="1"/>
  <c r="D3" i="2" l="1"/>
</calcChain>
</file>

<file path=xl/sharedStrings.xml><?xml version="1.0" encoding="utf-8"?>
<sst xmlns="http://schemas.openxmlformats.org/spreadsheetml/2006/main" count="1420" uniqueCount="186">
  <si>
    <t>№ п/п</t>
  </si>
  <si>
    <t>Наименование учреждения</t>
  </si>
  <si>
    <t>Потребность</t>
  </si>
  <si>
    <t>Расход за сутки</t>
  </si>
  <si>
    <t>Остаток</t>
  </si>
  <si>
    <t xml:space="preserve">Количество положительных результатов за сутки </t>
  </si>
  <si>
    <t>СПб ГБУЗ "ГПЦ №1"</t>
  </si>
  <si>
    <t>СПб ГАУЗ "Хоспис (детский)"</t>
  </si>
  <si>
    <t>СПб ГБУЗ "Родильный дом №9"</t>
  </si>
  <si>
    <t>СПб ГБУЗ "Родильный дом №10"</t>
  </si>
  <si>
    <t>СПб ГБУЗ "Родильный дом №13"</t>
  </si>
  <si>
    <t>СПб ГБУЗ "Родильный дом №17"</t>
  </si>
  <si>
    <t>СПб ГБУЗ "Городская больница №33"</t>
  </si>
  <si>
    <t>СПб ГБУЗ "Городская больница №40"</t>
  </si>
  <si>
    <t>ГБУ СПб НИИ СП им. И.И. Джанелидзе</t>
  </si>
  <si>
    <t>СПб ГБУЗ "Городская поликлиника №3"</t>
  </si>
  <si>
    <t>СПб ГБУЗ "Городская поликлиника №4"</t>
  </si>
  <si>
    <t>СПб ГБУЗ "Городская поликлиника №8"</t>
  </si>
  <si>
    <t>СПб ГБУЗ "Городская поликлиника №14"</t>
  </si>
  <si>
    <t>СПб ГБУЗ "Городская поликлиника №17"</t>
  </si>
  <si>
    <t>СПб ГБУЗ "Городская поликлиника №19"</t>
  </si>
  <si>
    <t>СПб ГБУЗ "Городская поликлиника №21"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</si>
  <si>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</si>
  <si>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</si>
  <si>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</si>
  <si>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№27"</t>
  </si>
  <si>
    <t>СПб ГБУЗ "Городская поликлиника №28"</t>
  </si>
  <si>
    <t>СПб ГБУЗ "Городская поликлиника №30"</t>
  </si>
  <si>
    <t>СПб ГБУЗ "Городская поликлиника №34"</t>
  </si>
  <si>
    <t>СПб ГБУЗ "Городская поликлиника №37"</t>
  </si>
  <si>
    <t>СПб ГБУЗ "Городская поликлиника №38"</t>
  </si>
  <si>
    <t>СПб ГБУЗ "Городская поликлиника №39"</t>
  </si>
  <si>
    <t>СПб ГБУЗ "Городская поликлиника №43"</t>
  </si>
  <si>
    <t>СПб ГБУЗ "Городская поликлиника №44"</t>
  </si>
  <si>
    <t>СПб ГБУЗ "Городская поликлиника №46"</t>
  </si>
  <si>
    <t>СПб ГБУЗ "Городская поликлиника №48"</t>
  </si>
  <si>
    <t>СПб ГБУЗ "Городская поликлиника №51"</t>
  </si>
  <si>
    <t>СПб ГБУЗ "Городская поликлиника №52"</t>
  </si>
  <si>
    <t>СПб ГБУЗ "Городская поликлиника №54"</t>
  </si>
  <si>
    <t>СПб ГБУЗ "Городская поликлиника №56"</t>
  </si>
  <si>
    <t>СПб ГБУЗ "Городская поликлиника №71"</t>
  </si>
  <si>
    <t>СПб ГБУЗ "Городская поликлиника №72"</t>
  </si>
  <si>
    <t>СПб ГБУЗ "Городская поликлиника №74"</t>
  </si>
  <si>
    <t>СПб ГБУЗ "Городская поликлиника №78"</t>
  </si>
  <si>
    <t>СПб ГБУЗ "Городская поликлиника №86"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</si>
  <si>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</si>
  <si>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</si>
  <si>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</si>
  <si>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№95"</t>
  </si>
  <si>
    <t>СПб ГБУЗ "Городская поликлиника №96"</t>
  </si>
  <si>
    <t>СПб ГБУЗ "Городская поликлиника №97"</t>
  </si>
  <si>
    <t>СПб ГБУЗ "Городская поликлиника №99"</t>
  </si>
  <si>
    <t>СПб ГБУЗ "Городская поликлиника № 32"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</si>
  <si>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</si>
  <si>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</si>
  <si>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</si>
  <si>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</si>
  <si>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СПб ГБУЗ "Городская поликлиника №112"</t>
  </si>
  <si>
    <t>СПб ГБУЗ "Городская поликлиника №114"</t>
  </si>
  <si>
    <t>СПб ГБУЗ "Городская поликлиника №117"</t>
  </si>
  <si>
    <t>СПб ГБУЗ "Городская поликлиника №120"</t>
  </si>
  <si>
    <t>СПБ ГБУЗ "ДГМКЦ ВМТ им. К.А. Раухфуса"</t>
  </si>
  <si>
    <t>СПб ГБУЗ "ДГБ №2 святой Марии Магдалины"</t>
  </si>
  <si>
    <t>СПб ГБУЗ "Детская городская больница №22"</t>
  </si>
  <si>
    <t>СПб ГБУЗ "Детская инфекционная больница №3"</t>
  </si>
  <si>
    <t>СПб ГБУЗ "Детская городская поликлиника №19"</t>
  </si>
  <si>
    <t>СПб ГБУЗ "Детская городская поликлиника №29"</t>
  </si>
  <si>
    <t>СПб ГБУЗ "Детская городская поликлиника №44"</t>
  </si>
  <si>
    <t>СПб ГБУЗ "Детская городская поликлиника №51"</t>
  </si>
  <si>
    <t>СПб ГБУЗ "Детская городская поликлиника №68"</t>
  </si>
  <si>
    <t>СПб ГБУЗ "Детская городская поликлиника №71"</t>
  </si>
  <si>
    <t>СПб ГБУЗ "Детская городская поликлиника №73"</t>
  </si>
  <si>
    <t>СПб ГБУЗ "Станция скорой медицинской помощи №4"</t>
  </si>
  <si>
    <t>СПб ГБУЗ "Родильный дом №1 (специализированный)"</t>
  </si>
  <si>
    <t>СПб ГБУЗ "Родильный дом №6 им. проф. В.Ф.Снегирева"</t>
  </si>
  <si>
    <t>СПб ГБУЗ "Городская поликлиника №60 Пушкинского района"</t>
  </si>
  <si>
    <t>СПб ГБУЗ "Клиническая инфекционная больница им. С.П. Боткина"</t>
  </si>
  <si>
    <t>СПб ГБУЗ "Детская городская поликлиника №49" Пушкинского района</t>
  </si>
  <si>
    <t>СПб ГБУЗ "Городская больница Святой преподобномученицы Елизаветы"</t>
  </si>
  <si>
    <t>СПб ГБУЗ "Городская больница Святого Праведного Иоанна Кронштадтского"</t>
  </si>
  <si>
    <t>СПб ГБУЗ "Детская городская больница №17 Святителя Николая Чудотворца"</t>
  </si>
  <si>
    <t>СПб ГКУЗ Центр восстановительного лечения "Детская психиатрия" имени С.С. Мнухина</t>
  </si>
  <si>
    <t>СПб ГБУЗ "Станция скорой медицинской помощи Петродворцового района Санкт-Петербурга"</t>
  </si>
  <si>
    <t>СПБ ГБУЗ "Детский городской многопрофильный клинический специализированный центр высоких медицинских технологий"</t>
  </si>
  <si>
    <t>Санкт-Петербург</t>
  </si>
  <si>
    <t>Администрация Адмиралтейского района</t>
  </si>
  <si>
    <t>Администрация Василеостровского района</t>
  </si>
  <si>
    <t>Администрация Выборгского района</t>
  </si>
  <si>
    <t>Администрация Калининского района</t>
  </si>
  <si>
    <t>Администрация Кировского района</t>
  </si>
  <si>
    <t>Администрация Колпинского района</t>
  </si>
  <si>
    <t>Администрация Красногвардейского района</t>
  </si>
  <si>
    <t>Администрация Красносельского района</t>
  </si>
  <si>
    <t>Администрация Кронштадтского района</t>
  </si>
  <si>
    <t>Администрация Курортного района</t>
  </si>
  <si>
    <t>Администрация Московского района</t>
  </si>
  <si>
    <t>Администрация Невского района</t>
  </si>
  <si>
    <t>Администрация Петроградского района</t>
  </si>
  <si>
    <t>Администрация Петродворцового района</t>
  </si>
  <si>
    <t>Администрация Приморского района</t>
  </si>
  <si>
    <t>Администрация Пушкинского района</t>
  </si>
  <si>
    <t>Администрация Фрунзенского района</t>
  </si>
  <si>
    <t>Администрация Центрального района</t>
  </si>
  <si>
    <t xml:space="preserve">Медицинские организации стационарного типа </t>
  </si>
  <si>
    <t>Ошибка</t>
  </si>
  <si>
    <t>Партия 1</t>
  </si>
  <si>
    <t>Партия 2</t>
  </si>
  <si>
    <t>Партия 3</t>
  </si>
  <si>
    <t>Партия 4</t>
  </si>
  <si>
    <t>Партия 5</t>
  </si>
  <si>
    <t>Партия 6</t>
  </si>
  <si>
    <t>Партия 7</t>
  </si>
  <si>
    <t>Партия 8</t>
  </si>
  <si>
    <t>Партия 9</t>
  </si>
  <si>
    <t>Партия 10</t>
  </si>
  <si>
    <t>СПб ГБУЗ "Детская городская поликлиника №7"</t>
  </si>
  <si>
    <t>СПб ГБУЗ "Детская городская поликлиника №11"</t>
  </si>
  <si>
    <t>СПб ГБУЗ "Детская городская поликлиника №17"</t>
  </si>
  <si>
    <t>СПб ГБУЗ "Городская поликлиника №63"</t>
  </si>
  <si>
    <t>СПб ГБУЗ "Городская поликлиника №118"</t>
  </si>
  <si>
    <t>СПБ ГБУЗ "ССМП"</t>
  </si>
  <si>
    <t>СПб ГБУЗ "Городская поликлиника №77 Невского района"</t>
  </si>
  <si>
    <t>СПб ГБУЗ "Городская поликлиника №87"</t>
  </si>
  <si>
    <t>СПб ГБУЗ "Городская поликлиника №94"</t>
  </si>
  <si>
    <t>СПб ГБУЗ "Городская поликлиника №100 Невского района Санкт-Петербурга"</t>
  </si>
  <si>
    <t>СПб ГБУЗ "Детская городская поликлиника №45 Невского района"</t>
  </si>
  <si>
    <t>СПб ГБУЗ "Детская городская поликлиника №62"</t>
  </si>
  <si>
    <t>СПб ГБУЗ "Николаевская больница"</t>
  </si>
  <si>
    <t>СПб ГБУЗ "Городская поликлиника №122"</t>
  </si>
  <si>
    <t>СПб ГБУЗ "Городская станция скорой медицинской помощи"</t>
  </si>
  <si>
    <t>СПб ГБУЗ "Александровская больница"</t>
  </si>
  <si>
    <t>СПб ГБУЗ "Городская больница №26"</t>
  </si>
  <si>
    <t>СПб ГБУЗ "Городская больница №15"</t>
  </si>
  <si>
    <t>СПб ГБУЗ "Городская Покровская больница"</t>
  </si>
  <si>
    <t>СПб ГБУЗ "Городская больница Святого Великомученика Георгия"</t>
  </si>
  <si>
    <t>СПб ГБУЗ "Городская многопрофильная больница №2"</t>
  </si>
  <si>
    <t>СПб ГБУЗ "Госпиталь для ветеранов войн"</t>
  </si>
  <si>
    <t>СПб ГБУЗ "Городская больница №38 им. Н.А.Семашко"</t>
  </si>
  <si>
    <t>СПб ГБУЗ "Городская клиническая больница №31"</t>
  </si>
  <si>
    <t>СПб ГБУЗ "Клиническая больница Святителя Луки"</t>
  </si>
  <si>
    <t>СПб ГБУЗ "Городская больница №20"</t>
  </si>
  <si>
    <t>СПб ГБУЗ "Городская больница №14"</t>
  </si>
  <si>
    <t>СПб ГБУЗ "Городская больница №28 "Максимилиановская"</t>
  </si>
  <si>
    <t>СПб ГБУЗ "Клиническая ревматологическая больница №25"</t>
  </si>
  <si>
    <t>СПБ ГБУЗ "Введенская больница"</t>
  </si>
  <si>
    <t>СПб ГБУЗ "Городская больница №9"</t>
  </si>
  <si>
    <t>СПб ГБУЗ "Городской клинический онкологический диспансер"</t>
  </si>
  <si>
    <t>СПб ГБУЗ "Городская наркологическая больница"</t>
  </si>
  <si>
    <t>СПб ГБУЗ "КНпЦСВМП(о)"</t>
  </si>
  <si>
    <t>СПб ГБУЗ "Городской гериатрический медико-социальный центр"</t>
  </si>
  <si>
    <t>СПб ГБУЗ "Центр по профилактике и борьбе со СПИД и инфекционными заболеваниями"</t>
  </si>
  <si>
    <t>СПб ГБУЗ "Городской кожно-венерологический диспансер"</t>
  </si>
  <si>
    <t>СПб ГКУЗ "Городская психиатрическая больница №3 им.И.И.Скворцова-Степанова"</t>
  </si>
  <si>
    <t>СПб ГБУЗ "Психиатрическая больница №1 им.П.П.Кащенко"</t>
  </si>
  <si>
    <t>СПб ГКУЗ "Психиатрическая больница Святого Николая Чудотворца"</t>
  </si>
  <si>
    <t>СПб ГКУЗ "Городская психиатрическая больница №6 (стационар с диспансером)"</t>
  </si>
  <si>
    <t>СПб ГБУЗ "Городская туберкулезная больница №2"</t>
  </si>
  <si>
    <t>СПб ГБУЗ "Туберкулезная больница №8"</t>
  </si>
  <si>
    <t>СПб ГБУЗ "Пушкинский противотуберкулезный диспансер"</t>
  </si>
  <si>
    <t>СПб ГБУЗ Городской туберкулезный санаторий "Сосновый Бор"</t>
  </si>
  <si>
    <t>СПб ГБУЗ "Родильный дом №16"</t>
  </si>
  <si>
    <t>СПб ГБУЗ "Детская городская больница Святой Ольги"</t>
  </si>
  <si>
    <t>СПб ГБУЗ "Детская городская клиническая больница №5 имени Нила Федоровича Филатова"</t>
  </si>
  <si>
    <t>СПб ГБУЗ "Центр планирования семьи и репродукции"</t>
  </si>
  <si>
    <t>СПб ГБУЗ "Мариинская больница"</t>
  </si>
  <si>
    <t>СПб ГКУЗ "Хоспис(детский)"</t>
  </si>
  <si>
    <t>СПб ГКУЗ "Диагностический центр(медико-генетический)</t>
  </si>
  <si>
    <t>СПб ГКУЗ "Детский туберкулезный санаторий "Жемчужина"</t>
  </si>
  <si>
    <t>СПб ГБУЗ "Городская Мариинская больница"</t>
  </si>
  <si>
    <t>СПб ГКУЗ Детский санаторий "Жемчужина"</t>
  </si>
  <si>
    <t>СПб ГКУЗ "Диагностический центр (медико-генетический)"</t>
  </si>
  <si>
    <t>Дата отчета</t>
  </si>
  <si>
    <t>Партия</t>
  </si>
  <si>
    <t>Итого:</t>
  </si>
  <si>
    <t>СПб ГБУЗ "Городской противотуберкулезный диспансер"</t>
  </si>
  <si>
    <t>СПб ГКУЗ "Психоневрологический дом ребенка №6"</t>
  </si>
  <si>
    <t>СПб ГБУЗ ГЦОРЗП "Ювента"</t>
  </si>
  <si>
    <t>СПб ГКУЗ Детский туберкулезный санаторий "Дружба"</t>
  </si>
  <si>
    <t>СПб ГБУЗ "Городская поликлиника №76"</t>
  </si>
  <si>
    <t>СПб ГБУЗ "Детский санаторий - РЦ "Детские Дюны"</t>
  </si>
  <si>
    <t>СПб ГБУЗ ВЦДОиТ "Огонек"</t>
  </si>
  <si>
    <t>СПб ГБУЗ Детский санаторий "Звездочка"</t>
  </si>
  <si>
    <t>СПб ГБУЗ Детский санаторий "Пионер" (психоневрологический)</t>
  </si>
  <si>
    <t xml:space="preserve">Дoлжник </t>
  </si>
  <si>
    <t>СПб ГБУЗ "Городская поликлиника №75"</t>
  </si>
  <si>
    <t>СПб ГБУЗ "Детская городская поликлиника №35"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</si>
</sst>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rgb="FF000000"/>
      <name val="Calibri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theme="1"/>
      <name val="Helvetica Neue"/>
      <scheme val="minor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6"/>
      <color theme="1"/>
      <name val="Helvetica Neue"/>
      <scheme val="minor"/>
    </font>
    <font>
      <b/>
      <sz val="16"/>
      <color theme="1"/>
      <name val="Helvetica Neue"/>
      <scheme val="minor"/>
    </font>
    <font>
      <b/>
      <sz val="14"/>
      <color theme="1"/>
      <name val="Helvetica Neue"/>
      <scheme val="minor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000000"/>
      <name val="Helvetica Neue"/>
      <charset val="204"/>
    </font>
    <font>
      <b/>
      <sz val="10"/>
      <color theme="1"/>
      <name val="Calibri"/>
      <family val="2"/>
      <charset val="204"/>
    </font>
    <font>
      <sz val="14"/>
      <color rgb="FF000000"/>
      <name val="Helvetica Neue"/>
    </font>
    <font>
      <b/>
      <sz val="14"/>
      <color rgb="FF000000"/>
      <name val="Helvetica Neue"/>
    </font>
  </fonts>
  <fills count="9">
    <fill>
      <patternFill patternType="none"/>
    </fill>
    <fill>
      <patternFill patternType="gray125"/>
    </fill>
    <fill>
      <patternFill patternType="solid">
        <fgColor theme="5" tint="0.39991454817346722"/>
        <bgColor indexed="65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0" tint="-0.499984740745262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 wrapText="1"/>
    </xf>
  </cellStyleXfs>
  <cellXfs count="64">
    <xf numFmtId="0" fontId="1" fillId="0" borderId="0" xfId="0" applyNumberFormat="1" applyFont="1" applyAlignment="1">
      <alignment vertical="top" wrapText="1"/>
    </xf>
    <xf numFmtId="0" fontId="0" fillId="0" borderId="0" xfId="0" applyNumberFormat="1" applyFont="1" applyAlignment="1"/>
    <xf numFmtId="0" fontId="5" fillId="2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4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3" fontId="8" fillId="4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vertical="top" wrapText="1"/>
    </xf>
    <xf numFmtId="14" fontId="1" fillId="0" borderId="0" xfId="0" applyNumberFormat="1" applyFont="1" applyAlignment="1">
      <alignment horizontal="center" vertical="center" wrapText="1"/>
    </xf>
    <xf numFmtId="14" fontId="11" fillId="5" borderId="2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16" fillId="7" borderId="12" xfId="0" applyFont="1" applyFill="1" applyBorder="1" applyAlignment="1">
      <alignment horizontal="right" vertical="top" wrapText="1"/>
    </xf>
    <xf numFmtId="3" fontId="16" fillId="7" borderId="11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vertical="top" wrapText="1"/>
    </xf>
    <xf numFmtId="0" fontId="15" fillId="0" borderId="14" xfId="0" applyFont="1" applyBorder="1" applyAlignment="1">
      <alignment vertical="top" wrapText="1"/>
    </xf>
    <xf numFmtId="0" fontId="15" fillId="0" borderId="15" xfId="0" applyFont="1" applyBorder="1" applyAlignment="1">
      <alignment vertical="top" wrapText="1"/>
    </xf>
    <xf numFmtId="0" fontId="5" fillId="2" borderId="11" xfId="0" applyFont="1" applyFill="1" applyBorder="1" applyAlignment="1">
      <alignment horizontal="center" vertical="center" wrapText="1"/>
    </xf>
    <xf numFmtId="3" fontId="15" fillId="0" borderId="16" xfId="0" applyNumberFormat="1" applyFont="1" applyBorder="1" applyAlignment="1">
      <alignment horizontal="center" vertical="center" wrapText="1"/>
    </xf>
    <xf numFmtId="3" fontId="15" fillId="0" borderId="17" xfId="0" applyNumberFormat="1" applyFont="1" applyBorder="1" applyAlignment="1">
      <alignment horizontal="center" vertical="center" wrapText="1"/>
    </xf>
    <xf numFmtId="3" fontId="15" fillId="0" borderId="18" xfId="0" applyNumberFormat="1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vertical="top" wrapText="1"/>
    </xf>
    <xf numFmtId="0" fontId="14" fillId="0" borderId="9" xfId="0" applyNumberFormat="1" applyFont="1" applyFill="1" applyBorder="1" applyAlignment="1">
      <alignment horizontal="center" vertical="center" wrapText="1"/>
    </xf>
    <xf numFmtId="14" fontId="14" fillId="0" borderId="9" xfId="0" applyNumberFormat="1" applyFont="1" applyFill="1" applyBorder="1" applyAlignment="1">
      <alignment horizontal="center" vertical="center" wrapText="1"/>
    </xf>
    <xf numFmtId="0" fontId="13" fillId="0" borderId="9" xfId="0" applyNumberFormat="1" applyFont="1" applyFill="1" applyBorder="1" applyAlignment="1">
      <alignment horizontal="center" vertical="center" wrapText="1"/>
    </xf>
    <xf numFmtId="14" fontId="13" fillId="0" borderId="9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10" fillId="5" borderId="5" xfId="0" applyNumberFormat="1" applyFont="1" applyFill="1" applyBorder="1" applyAlignment="1">
      <alignment horizontal="center" vertical="center" wrapText="1"/>
    </xf>
    <xf numFmtId="0" fontId="10" fillId="5" borderId="10" xfId="0" applyNumberFormat="1" applyFont="1" applyFill="1" applyBorder="1" applyAlignment="1">
      <alignment horizontal="center" vertical="center" wrapText="1"/>
    </xf>
    <xf numFmtId="0" fontId="10" fillId="5" borderId="6" xfId="0" applyNumberFormat="1" applyFont="1" applyFill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0" fontId="5" fillId="5" borderId="3" xfId="0" applyNumberFormat="1" applyFont="1" applyFill="1" applyBorder="1" applyAlignment="1">
      <alignment horizontal="center" vertical="center" wrapText="1"/>
    </xf>
    <xf numFmtId="0" fontId="5" fillId="5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"/>
        <a:cs typeface=""/>
      </a:majorFont>
      <a:minorFont>
        <a:latin typeface="Helvetica Neue"/>
        <a:ea typeface=""/>
        <a:cs typeface=""/>
      </a:minorFont>
    </a:fontScheme>
    <a:fmtScheme name="Blan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4999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00"/>
  <sheetViews>
    <sheetView workbookViewId="0">
      <selection activeCell="G82" sqref="G82"/>
    </sheetView>
  </sheetViews>
  <sheetFormatPr defaultColWidth="8.140625" defaultRowHeight="15"/>
  <cols>
    <col min="1" max="1" width="13.28515625" style="1" customWidth="1"/>
    <col min="2" max="2" width="58.28515625" style="1" customWidth="1"/>
    <col min="3" max="4" width="40.7109375" style="1" customWidth="1"/>
    <col min="5" max="6" width="44.85546875" style="1" customWidth="1"/>
    <col min="7" max="7" width="16.28515625" style="35" customWidth="1"/>
  </cols>
  <sheetData>
    <row r="1" spans="1:7" ht="40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5" t="s">
        <v>171</v>
      </c>
    </row>
    <row r="2" spans="1:7" ht="12.75">
      <c r="A2" s="3">
        <v>1</v>
      </c>
      <c r="B2" s="4">
        <v>2</v>
      </c>
      <c r="C2" s="3">
        <v>3</v>
      </c>
      <c r="D2" s="4">
        <v>4</v>
      </c>
      <c r="E2" s="3">
        <v>5</v>
      </c>
      <c r="F2" s="4">
        <v>6</v>
      </c>
    </row>
    <row r="3" spans="1:7" ht="20.25" customHeight="1">
      <c r="A3" s="5"/>
      <c r="B3" s="6" t="s">
        <v>84</v>
      </c>
      <c r="C3" s="7" t="e">
        <f>C4+C8+C11+C19+C25+C29+C36+C41+C45+C48+C50+C54+C58+C63+C65+C67+C71+C77+C82</f>
        <v>#N/A</v>
      </c>
      <c r="D3" s="7" t="e">
        <f>D4+D8+D11+D19+D25+D29+D36+D41+D45+D48+D50+D54+D58+D63+D65+D67+D71+D77+D82</f>
        <v>#N/A</v>
      </c>
      <c r="E3" s="7" t="e">
        <f>E4+E8+E11+E19+E25+E29+E36+E41+E45+E48+E50+E54+E58+E63+E65+E67+E71+E77+E82</f>
        <v>#N/A</v>
      </c>
      <c r="F3" s="7" t="e">
        <f>F4+F8+F11+F19+F25+F29+F36+F41+F45+F48+F50+F54+F58+F63+F65+F67+F71+F77+F82</f>
        <v>#N/A</v>
      </c>
    </row>
    <row r="4" spans="1:7" ht="36" customHeight="1">
      <c r="A4" s="8"/>
      <c r="B4" s="9" t="s">
        <v>85</v>
      </c>
      <c r="C4" s="8" t="e">
        <f>SUM(C5:C7)</f>
        <v>#N/A</v>
      </c>
      <c r="D4" s="8" t="e">
        <f>SUM(D5:D7)</f>
        <v>#N/A</v>
      </c>
      <c r="E4" s="8" t="e">
        <f>SUM(E5:E7)</f>
        <v>#N/A</v>
      </c>
      <c r="F4" s="8" t="e">
        <f>SUM(F5:F7)</f>
        <v>#N/A</v>
      </c>
    </row>
    <row r="5" spans="1:7" ht="15" customHeight="1">
      <c r="A5" s="10">
        <v>1</v>
      </c>
      <c r="B5" s="11" t="s">
        <v>24</v>
      </c>
      <c r="C5" s="10" t="e">
        <f>VLOOKUP($B5,'part 01'!$D:$J, 3, 0)</f>
        <v>#N/A</v>
      </c>
      <c r="D5" s="10" t="e">
        <f>VLOOKUP($B5,'part 01'!$D:$J, 5, 0)</f>
        <v>#N/A</v>
      </c>
      <c r="E5" s="10" t="e">
        <f>VLOOKUP($B5,'part 01'!$D:$J, 6, 0)</f>
        <v>#N/A</v>
      </c>
      <c r="F5" s="10" t="e">
        <f>VLOOKUP($B5,'part 01'!$D:$J, 7, 0)</f>
        <v>#N/A</v>
      </c>
      <c r="G5" s="35" t="e">
        <f>VLOOKUP($B5,'part 01'!$D:$K, 8, 0)</f>
        <v>#N/A</v>
      </c>
    </row>
    <row r="6" spans="1:7" ht="15" customHeight="1">
      <c r="A6" s="10">
        <v>2</v>
      </c>
      <c r="B6" s="11" t="s">
        <v>25</v>
      </c>
      <c r="C6" s="10" t="e">
        <f>VLOOKUP($B6,'part 01'!$D:$J, 3, 0)</f>
        <v>#N/A</v>
      </c>
      <c r="D6" s="10" t="e">
        <f>VLOOKUP($B6,'part 01'!$D:$J, 5, 0)</f>
        <v>#N/A</v>
      </c>
      <c r="E6" s="10" t="e">
        <f>VLOOKUP($B6,'part 01'!$D:$J, 6, 0)</f>
        <v>#N/A</v>
      </c>
      <c r="F6" s="10" t="e">
        <f>VLOOKUP($B6,'part 01'!$D:$J, 7, 0)</f>
        <v>#N/A</v>
      </c>
      <c r="G6" s="35" t="e">
        <f>VLOOKUP($B6,'part 01'!$D:$K, 8, 0)</f>
        <v>#N/A</v>
      </c>
    </row>
    <row r="7" spans="1:7" ht="15" customHeight="1">
      <c r="A7" s="10">
        <v>3</v>
      </c>
      <c r="B7" s="11" t="s">
        <v>26</v>
      </c>
      <c r="C7" s="10" t="e">
        <f>VLOOKUP($B7,'part 01'!$D:$J, 3, 0)</f>
        <v>#N/A</v>
      </c>
      <c r="D7" s="10" t="e">
        <f>VLOOKUP($B7,'part 01'!$D:$J, 5, 0)</f>
        <v>#N/A</v>
      </c>
      <c r="E7" s="10" t="e">
        <f>VLOOKUP($B7,'part 01'!$D:$J, 6, 0)</f>
        <v>#N/A</v>
      </c>
      <c r="F7" s="10" t="e">
        <f>VLOOKUP($B7,'part 01'!$D:$J, 7, 0)</f>
        <v>#N/A</v>
      </c>
      <c r="G7" s="35" t="e">
        <f>VLOOKUP($B7,'part 01'!$D:$K, 8, 0)</f>
        <v>#N/A</v>
      </c>
    </row>
    <row r="8" spans="1:7" ht="36" customHeight="1">
      <c r="A8" s="8"/>
      <c r="B8" s="9" t="s">
        <v>86</v>
      </c>
      <c r="C8" s="8" t="e">
        <f>SUM(C9:C10)</f>
        <v>#N/A</v>
      </c>
      <c r="D8" s="8" t="e">
        <f>SUM(D9:D10)</f>
        <v>#N/A</v>
      </c>
      <c r="E8" s="8" t="e">
        <f>SUM(E9:E10)</f>
        <v>#N/A</v>
      </c>
      <c r="F8" s="8" t="e">
        <f>SUM(F9:F10)</f>
        <v>#N/A</v>
      </c>
    </row>
    <row r="9" spans="1:7" ht="15" customHeight="1">
      <c r="A9" s="10">
        <v>4</v>
      </c>
      <c r="B9" s="11" t="s">
        <v>15</v>
      </c>
      <c r="C9" s="10" t="e">
        <f>VLOOKUP($B9,'part 01'!$D:$J, 3, 0)</f>
        <v>#N/A</v>
      </c>
      <c r="D9" s="10" t="e">
        <f>VLOOKUP($B9,'part 01'!$D:$J, 5, 0)</f>
        <v>#N/A</v>
      </c>
      <c r="E9" s="10" t="e">
        <f>VLOOKUP($B9,'part 01'!$D:$J, 6, 0)</f>
        <v>#N/A</v>
      </c>
      <c r="F9" s="10" t="e">
        <f>VLOOKUP($B9,'part 01'!$D:$J, 7, 0)</f>
        <v>#N/A</v>
      </c>
      <c r="G9" s="35" t="e">
        <f>VLOOKUP($B9,'part 01'!$D:$K, 8, 0)</f>
        <v>#N/A</v>
      </c>
    </row>
    <row r="10" spans="1:7" ht="15" customHeight="1">
      <c r="A10" s="10">
        <v>5</v>
      </c>
      <c r="B10" s="11" t="s">
        <v>16</v>
      </c>
      <c r="C10" s="10" t="e">
        <f>VLOOKUP($B10,'part 01'!$D:$J, 3, 0)</f>
        <v>#N/A</v>
      </c>
      <c r="D10" s="10" t="e">
        <f>VLOOKUP($B10,'part 01'!$D:$J, 5, 0)</f>
        <v>#N/A</v>
      </c>
      <c r="E10" s="10" t="e">
        <f>VLOOKUP($B10,'part 01'!$D:$J, 6, 0)</f>
        <v>#N/A</v>
      </c>
      <c r="F10" s="10" t="e">
        <f>VLOOKUP($B10,'part 01'!$D:$J, 7, 0)</f>
        <v>#N/A</v>
      </c>
      <c r="G10" s="35" t="e">
        <f>VLOOKUP($B10,'part 01'!$D:$K, 8, 0)</f>
        <v>#N/A</v>
      </c>
    </row>
    <row r="11" spans="1:7" ht="18" customHeight="1">
      <c r="A11" s="8"/>
      <c r="B11" s="9" t="s">
        <v>87</v>
      </c>
      <c r="C11" s="8" t="e">
        <f>SUM(C12:C18)</f>
        <v>#N/A</v>
      </c>
      <c r="D11" s="8" t="e">
        <f>SUM(D12:D18)</f>
        <v>#N/A</v>
      </c>
      <c r="E11" s="8" t="e">
        <f>SUM(E12:E18)</f>
        <v>#N/A</v>
      </c>
      <c r="F11" s="8" t="e">
        <f>SUM(F12:F18)</f>
        <v>#N/A</v>
      </c>
    </row>
    <row r="12" spans="1:7" ht="15" customHeight="1">
      <c r="A12" s="10">
        <v>6</v>
      </c>
      <c r="B12" s="11" t="s">
        <v>53</v>
      </c>
      <c r="C12" s="10" t="e">
        <f>VLOOKUP($B12,'part 01'!$D:$J, 3, 0)</f>
        <v>#N/A</v>
      </c>
      <c r="D12" s="10" t="e">
        <f>VLOOKUP($B12,'part 01'!$D:$J, 5, 0)</f>
        <v>#N/A</v>
      </c>
      <c r="E12" s="10" t="e">
        <f>VLOOKUP($B12,'part 01'!$D:$J, 6, 0)</f>
        <v>#N/A</v>
      </c>
      <c r="F12" s="10" t="e">
        <f>VLOOKUP($B12,'part 01'!$D:$J, 7, 0)</f>
        <v>#N/A</v>
      </c>
      <c r="G12" s="35" t="e">
        <f>VLOOKUP($B12,'part 01'!$D:$K, 8, 0)</f>
        <v>#N/A</v>
      </c>
    </row>
    <row r="13" spans="1:7" ht="15" customHeight="1">
      <c r="A13" s="10">
        <v>7</v>
      </c>
      <c r="B13" s="11" t="s">
        <v>59</v>
      </c>
      <c r="C13" s="10" t="e">
        <f>VLOOKUP($B13,'part 01'!$D:$J, 3, 0)</f>
        <v>#N/A</v>
      </c>
      <c r="D13" s="10" t="e">
        <f>VLOOKUP($B13,'part 01'!$D:$J, 5, 0)</f>
        <v>#N/A</v>
      </c>
      <c r="E13" s="10" t="e">
        <f>VLOOKUP($B13,'part 01'!$D:$J, 6, 0)</f>
        <v>#N/A</v>
      </c>
      <c r="F13" s="10" t="e">
        <f>VLOOKUP($B13,'part 01'!$D:$J, 7, 0)</f>
        <v>#N/A</v>
      </c>
      <c r="G13" s="35" t="e">
        <f>VLOOKUP($B13,'part 01'!$D:$K, 8, 0)</f>
        <v>#N/A</v>
      </c>
    </row>
    <row r="14" spans="1:7" ht="15" customHeight="1">
      <c r="A14" s="10">
        <v>8</v>
      </c>
      <c r="B14" s="11" t="s">
        <v>18</v>
      </c>
      <c r="C14" s="10" t="e">
        <f>VLOOKUP($B14,'part 01'!$D:$J, 3, 0)</f>
        <v>#N/A</v>
      </c>
      <c r="D14" s="10" t="e">
        <f>VLOOKUP($B14,'part 01'!$D:$J, 5, 0)</f>
        <v>#N/A</v>
      </c>
      <c r="E14" s="10" t="e">
        <f>VLOOKUP($B14,'part 01'!$D:$J, 6, 0)</f>
        <v>#N/A</v>
      </c>
      <c r="F14" s="10" t="e">
        <f>VLOOKUP($B14,'part 01'!$D:$J, 7, 0)</f>
        <v>#N/A</v>
      </c>
      <c r="G14" s="35" t="e">
        <f>VLOOKUP($B14,'part 01'!$D:$K, 8, 0)</f>
        <v>#N/A</v>
      </c>
    </row>
    <row r="15" spans="1:7" ht="15" customHeight="1">
      <c r="A15" s="10">
        <v>9</v>
      </c>
      <c r="B15" s="11" t="s">
        <v>37</v>
      </c>
      <c r="C15" s="10" t="e">
        <f>VLOOKUP($B15,'part 01'!$D:$J, 3, 0)</f>
        <v>#N/A</v>
      </c>
      <c r="D15" s="10" t="e">
        <f>VLOOKUP($B15,'part 01'!$D:$J, 5, 0)</f>
        <v>#N/A</v>
      </c>
      <c r="E15" s="10" t="e">
        <f>VLOOKUP($B15,'part 01'!$D:$J, 6, 0)</f>
        <v>#N/A</v>
      </c>
      <c r="F15" s="10" t="e">
        <f>VLOOKUP($B15,'part 01'!$D:$J, 7, 0)</f>
        <v>#N/A</v>
      </c>
      <c r="G15" s="35" t="e">
        <f>VLOOKUP($B15,'part 01'!$D:$K, 8, 0)</f>
        <v>#N/A</v>
      </c>
    </row>
    <row r="16" spans="1:7" ht="15" customHeight="1">
      <c r="A16" s="10">
        <v>10</v>
      </c>
      <c r="B16" s="11" t="s">
        <v>50</v>
      </c>
      <c r="C16" s="10" t="e">
        <f>VLOOKUP($B16,'part 01'!$D:$J, 3, 0)</f>
        <v>#N/A</v>
      </c>
      <c r="D16" s="10" t="e">
        <f>VLOOKUP($B16,'part 01'!$D:$J, 5, 0)</f>
        <v>#N/A</v>
      </c>
      <c r="E16" s="10" t="e">
        <f>VLOOKUP($B16,'part 01'!$D:$J, 6, 0)</f>
        <v>#N/A</v>
      </c>
      <c r="F16" s="10" t="e">
        <f>VLOOKUP($B16,'part 01'!$D:$J, 7, 0)</f>
        <v>#N/A</v>
      </c>
      <c r="G16" s="35" t="e">
        <f>VLOOKUP($B16,'part 01'!$D:$K, 8, 0)</f>
        <v>#N/A</v>
      </c>
    </row>
    <row r="17" spans="1:7" ht="15" customHeight="1">
      <c r="A17" s="10">
        <v>11</v>
      </c>
      <c r="B17" s="11" t="s">
        <v>51</v>
      </c>
      <c r="C17" s="10" t="e">
        <f>VLOOKUP($B17,'part 01'!$D:$J, 3, 0)</f>
        <v>#N/A</v>
      </c>
      <c r="D17" s="10" t="e">
        <f>VLOOKUP($B17,'part 01'!$D:$J, 5, 0)</f>
        <v>#N/A</v>
      </c>
      <c r="E17" s="10" t="e">
        <f>VLOOKUP($B17,'part 01'!$D:$J, 6, 0)</f>
        <v>#N/A</v>
      </c>
      <c r="F17" s="10" t="e">
        <f>VLOOKUP($B17,'part 01'!$D:$J, 7, 0)</f>
        <v>#N/A</v>
      </c>
      <c r="G17" s="35" t="e">
        <f>VLOOKUP($B17,'part 01'!$D:$K, 8, 0)</f>
        <v>#N/A</v>
      </c>
    </row>
    <row r="18" spans="1:7" ht="15" customHeight="1">
      <c r="A18" s="10">
        <v>12</v>
      </c>
      <c r="B18" s="11" t="s">
        <v>70</v>
      </c>
      <c r="C18" s="10" t="e">
        <f>VLOOKUP($B18,'part 01'!$D:$J, 3, 0)</f>
        <v>#N/A</v>
      </c>
      <c r="D18" s="10" t="e">
        <f>VLOOKUP($B18,'part 01'!$D:$J, 5, 0)</f>
        <v>#N/A</v>
      </c>
      <c r="E18" s="10" t="e">
        <f>VLOOKUP($B18,'part 01'!$D:$J, 6, 0)</f>
        <v>#N/A</v>
      </c>
      <c r="F18" s="10" t="e">
        <f>VLOOKUP($B18,'part 01'!$D:$J, 7, 0)</f>
        <v>#N/A</v>
      </c>
      <c r="G18" s="35" t="e">
        <f>VLOOKUP($B18,'part 01'!$D:$K, 8, 0)</f>
        <v>#N/A</v>
      </c>
    </row>
    <row r="19" spans="1:7" ht="18" customHeight="1">
      <c r="A19" s="8"/>
      <c r="B19" s="9" t="s">
        <v>88</v>
      </c>
      <c r="C19" s="8" t="e">
        <f>SUM(C20:C24)</f>
        <v>#N/A</v>
      </c>
      <c r="D19" s="8" t="e">
        <f>SUM(D20:D24)</f>
        <v>#N/A</v>
      </c>
      <c r="E19" s="8" t="e">
        <f>SUM(E20:E24)</f>
        <v>#N/A</v>
      </c>
      <c r="F19" s="8" t="e">
        <f>SUM(F20:F24)</f>
        <v>#N/A</v>
      </c>
    </row>
    <row r="20" spans="1:7" ht="15" customHeight="1">
      <c r="A20" s="10">
        <v>13</v>
      </c>
      <c r="B20" s="11" t="s">
        <v>57</v>
      </c>
      <c r="C20" s="10" t="e">
        <f>VLOOKUP($B20,'part 01'!$D:$J, 3, 0)</f>
        <v>#N/A</v>
      </c>
      <c r="D20" s="10" t="e">
        <f>VLOOKUP($B20,'part 01'!$D:$J, 5, 0)</f>
        <v>#N/A</v>
      </c>
      <c r="E20" s="10" t="e">
        <f>VLOOKUP($B20,'part 01'!$D:$J, 6, 0)</f>
        <v>#N/A</v>
      </c>
      <c r="F20" s="10" t="e">
        <f>VLOOKUP($B20,'part 01'!$D:$J, 7, 0)</f>
        <v>#N/A</v>
      </c>
      <c r="G20" s="35" t="e">
        <f>VLOOKUP($B20,'part 01'!$D:$K, 8, 0)</f>
        <v>#N/A</v>
      </c>
    </row>
    <row r="21" spans="1:7" ht="15" customHeight="1">
      <c r="A21" s="10">
        <v>14</v>
      </c>
      <c r="B21" s="11" t="s">
        <v>38</v>
      </c>
      <c r="C21" s="10" t="e">
        <f>VLOOKUP($B21,'part 01'!$D:$J, 3, 0)</f>
        <v>#N/A</v>
      </c>
      <c r="D21" s="10" t="e">
        <f>VLOOKUP($B21,'part 01'!$D:$J, 5, 0)</f>
        <v>#N/A</v>
      </c>
      <c r="E21" s="10" t="e">
        <f>VLOOKUP($B21,'part 01'!$D:$J, 6, 0)</f>
        <v>#N/A</v>
      </c>
      <c r="F21" s="10" t="e">
        <f>VLOOKUP($B21,'part 01'!$D:$J, 7, 0)</f>
        <v>#N/A</v>
      </c>
      <c r="G21" s="35" t="e">
        <f>VLOOKUP($B21,'part 01'!$D:$K, 8, 0)</f>
        <v>#N/A</v>
      </c>
    </row>
    <row r="22" spans="1:7" ht="15" customHeight="1">
      <c r="A22" s="10">
        <v>15</v>
      </c>
      <c r="B22" s="11" t="s">
        <v>44</v>
      </c>
      <c r="C22" s="10" t="e">
        <f>VLOOKUP($B22,'part 01'!$D:$J, 3, 0)</f>
        <v>#N/A</v>
      </c>
      <c r="D22" s="10" t="e">
        <f>VLOOKUP($B22,'part 01'!$D:$J, 5, 0)</f>
        <v>#N/A</v>
      </c>
      <c r="E22" s="10" t="e">
        <f>VLOOKUP($B22,'part 01'!$D:$J, 6, 0)</f>
        <v>#N/A</v>
      </c>
      <c r="F22" s="10" t="e">
        <f>VLOOKUP($B22,'part 01'!$D:$J, 7, 0)</f>
        <v>#N/A</v>
      </c>
      <c r="G22" s="35" t="e">
        <f>VLOOKUP($B22,'part 01'!$D:$K, 8, 0)</f>
        <v>#N/A</v>
      </c>
    </row>
    <row r="23" spans="1:7" ht="15" customHeight="1">
      <c r="A23" s="10">
        <v>16</v>
      </c>
      <c r="B23" s="11" t="s">
        <v>49</v>
      </c>
      <c r="C23" s="10" t="e">
        <f>VLOOKUP($B23,'part 01'!$D:$J, 3, 0)</f>
        <v>#N/A</v>
      </c>
      <c r="D23" s="10" t="e">
        <f>VLOOKUP($B23,'part 01'!$D:$J, 5, 0)</f>
        <v>#N/A</v>
      </c>
      <c r="E23" s="10" t="e">
        <f>VLOOKUP($B23,'part 01'!$D:$J, 6, 0)</f>
        <v>#N/A</v>
      </c>
      <c r="F23" s="10" t="e">
        <f>VLOOKUP($B23,'part 01'!$D:$J, 7, 0)</f>
        <v>#N/A</v>
      </c>
      <c r="G23" s="35" t="e">
        <f>VLOOKUP($B23,'part 01'!$D:$K, 8, 0)</f>
        <v>#N/A</v>
      </c>
    </row>
    <row r="24" spans="1:7" ht="15" customHeight="1">
      <c r="A24" s="10">
        <v>17</v>
      </c>
      <c r="B24" s="11" t="s">
        <v>66</v>
      </c>
      <c r="C24" s="10" t="e">
        <f>VLOOKUP($B24,'part 01'!$D:$J, 3, 0)</f>
        <v>#N/A</v>
      </c>
      <c r="D24" s="10" t="e">
        <f>VLOOKUP($B24,'part 01'!$D:$J, 5, 0)</f>
        <v>#N/A</v>
      </c>
      <c r="E24" s="10" t="e">
        <f>VLOOKUP($B24,'part 01'!$D:$J, 6, 0)</f>
        <v>#N/A</v>
      </c>
      <c r="F24" s="10" t="e">
        <f>VLOOKUP($B24,'part 01'!$D:$J, 7, 0)</f>
        <v>#N/A</v>
      </c>
      <c r="G24" s="35" t="e">
        <f>VLOOKUP($B24,'part 01'!$D:$K, 8, 0)</f>
        <v>#N/A</v>
      </c>
    </row>
    <row r="25" spans="1:7" ht="18" customHeight="1">
      <c r="A25" s="8"/>
      <c r="B25" s="9" t="s">
        <v>89</v>
      </c>
      <c r="C25" s="8" t="e">
        <f>SUM(C26:C28)</f>
        <v>#N/A</v>
      </c>
      <c r="D25" s="8" t="e">
        <f>SUM(D26:D28)</f>
        <v>#N/A</v>
      </c>
      <c r="E25" s="8" t="e">
        <f>SUM(E26:E28)</f>
        <v>#N/A</v>
      </c>
      <c r="F25" s="8" t="e">
        <f>SUM(F26:F28)</f>
        <v>#N/A</v>
      </c>
    </row>
    <row r="26" spans="1:7" ht="15" customHeight="1">
      <c r="A26" s="10">
        <v>18</v>
      </c>
      <c r="B26" s="11" t="s">
        <v>23</v>
      </c>
      <c r="C26" s="10" t="e">
        <f>VLOOKUP($B26,'part 01'!$D:$J, 3, 0)</f>
        <v>#N/A</v>
      </c>
      <c r="D26" s="10" t="e">
        <f>VLOOKUP($B26,'part 01'!$D:$J, 5, 0)</f>
        <v>#N/A</v>
      </c>
      <c r="E26" s="10" t="e">
        <f>VLOOKUP($B26,'part 01'!$D:$J, 6, 0)</f>
        <v>#N/A</v>
      </c>
      <c r="F26" s="10" t="e">
        <f>VLOOKUP($B26,'part 01'!$D:$J, 7, 0)</f>
        <v>#N/A</v>
      </c>
      <c r="G26" s="35" t="e">
        <f>VLOOKUP($B26,'part 01'!$D:$K, 8, 0)</f>
        <v>#N/A</v>
      </c>
    </row>
    <row r="27" spans="1:7" ht="15" customHeight="1">
      <c r="A27" s="10">
        <v>19</v>
      </c>
      <c r="B27" s="11" t="s">
        <v>32</v>
      </c>
      <c r="C27" s="10" t="e">
        <f>VLOOKUP($B27,'part 01'!$D:$J, 3, 0)</f>
        <v>#N/A</v>
      </c>
      <c r="D27" s="10" t="e">
        <f>VLOOKUP($B27,'part 01'!$D:$J, 5, 0)</f>
        <v>#N/A</v>
      </c>
      <c r="E27" s="10" t="e">
        <f>VLOOKUP($B27,'part 01'!$D:$J, 6, 0)</f>
        <v>#N/A</v>
      </c>
      <c r="F27" s="10" t="e">
        <f>VLOOKUP($B27,'part 01'!$D:$J, 7, 0)</f>
        <v>#N/A</v>
      </c>
      <c r="G27" s="35" t="e">
        <f>VLOOKUP($B27,'part 01'!$D:$K, 8, 0)</f>
        <v>#N/A</v>
      </c>
    </row>
    <row r="28" spans="1:7" ht="15" customHeight="1">
      <c r="A28" s="10">
        <v>20</v>
      </c>
      <c r="B28" s="11" t="s">
        <v>45</v>
      </c>
      <c r="C28" s="10" t="e">
        <f>VLOOKUP($B28,'part 01'!$D:$J, 3, 0)</f>
        <v>#N/A</v>
      </c>
      <c r="D28" s="10" t="e">
        <f>VLOOKUP($B28,'part 01'!$D:$J, 5, 0)</f>
        <v>#N/A</v>
      </c>
      <c r="E28" s="10" t="e">
        <f>VLOOKUP($B28,'part 01'!$D:$J, 6, 0)</f>
        <v>#N/A</v>
      </c>
      <c r="F28" s="10" t="e">
        <f>VLOOKUP($B28,'part 01'!$D:$J, 7, 0)</f>
        <v>#N/A</v>
      </c>
      <c r="G28" s="35" t="e">
        <f>VLOOKUP($B28,'part 01'!$D:$K, 8, 0)</f>
        <v>#N/A</v>
      </c>
    </row>
    <row r="29" spans="1:7" ht="18" customHeight="1">
      <c r="A29" s="8"/>
      <c r="B29" s="9" t="s">
        <v>90</v>
      </c>
      <c r="C29" s="8" t="e">
        <f>SUM(C30:C35)</f>
        <v>#N/A</v>
      </c>
      <c r="D29" s="8" t="e">
        <f>SUM(D30:D35)</f>
        <v>#N/A</v>
      </c>
      <c r="E29" s="8" t="e">
        <f>SUM(E30:E35)</f>
        <v>#N/A</v>
      </c>
      <c r="F29" s="8" t="e">
        <f>SUM(F30:F35)</f>
        <v>#N/A</v>
      </c>
    </row>
    <row r="30" spans="1:7" ht="15" customHeight="1">
      <c r="A30" s="10">
        <v>21</v>
      </c>
      <c r="B30" s="11" t="s">
        <v>12</v>
      </c>
      <c r="C30" s="10" t="e">
        <f>VLOOKUP($B30,'part 01'!$D:$J, 3, 0)</f>
        <v>#N/A</v>
      </c>
      <c r="D30" s="10" t="e">
        <f>VLOOKUP($B30,'part 01'!$D:$J, 5, 0)</f>
        <v>#N/A</v>
      </c>
      <c r="E30" s="10" t="e">
        <f>VLOOKUP($B30,'part 01'!$D:$J, 6, 0)</f>
        <v>#N/A</v>
      </c>
      <c r="F30" s="10" t="e">
        <f>VLOOKUP($B30,'part 01'!$D:$J, 7, 0)</f>
        <v>#N/A</v>
      </c>
      <c r="G30" s="35" t="e">
        <f>VLOOKUP($B30,'part 01'!$D:$K, 8, 0)</f>
        <v>#N/A</v>
      </c>
    </row>
    <row r="31" spans="1:7" ht="15" customHeight="1">
      <c r="A31" s="10">
        <v>22</v>
      </c>
      <c r="B31" s="11" t="s">
        <v>22</v>
      </c>
      <c r="C31" s="10" t="e">
        <f>VLOOKUP($B31,'part 01'!$D:$J, 3, 0)</f>
        <v>#N/A</v>
      </c>
      <c r="D31" s="10" t="e">
        <f>VLOOKUP($B31,'part 01'!$D:$J, 5, 0)</f>
        <v>#N/A</v>
      </c>
      <c r="E31" s="10" t="e">
        <f>VLOOKUP($B31,'part 01'!$D:$J, 6, 0)</f>
        <v>#N/A</v>
      </c>
      <c r="F31" s="10" t="e">
        <f>VLOOKUP($B31,'part 01'!$D:$J, 7, 0)</f>
        <v>#N/A</v>
      </c>
      <c r="G31" s="35" t="e">
        <f>VLOOKUP($B31,'part 01'!$D:$K, 8, 0)</f>
        <v>#N/A</v>
      </c>
    </row>
    <row r="32" spans="1:7" ht="15" customHeight="1">
      <c r="A32" s="10">
        <v>23</v>
      </c>
      <c r="B32" s="11" t="s">
        <v>40</v>
      </c>
      <c r="C32" s="10" t="e">
        <f>VLOOKUP($B32,'part 01'!$D:$J, 3, 0)</f>
        <v>#N/A</v>
      </c>
      <c r="D32" s="10" t="e">
        <f>VLOOKUP($B32,'part 01'!$D:$J, 5, 0)</f>
        <v>#N/A</v>
      </c>
      <c r="E32" s="10" t="e">
        <f>VLOOKUP($B32,'part 01'!$D:$J, 6, 0)</f>
        <v>#N/A</v>
      </c>
      <c r="F32" s="10" t="e">
        <f>VLOOKUP($B32,'part 01'!$D:$J, 7, 0)</f>
        <v>#N/A</v>
      </c>
      <c r="G32" s="35" t="e">
        <f>VLOOKUP($B32,'part 01'!$D:$K, 8, 0)</f>
        <v>#N/A</v>
      </c>
    </row>
    <row r="33" spans="1:7" ht="15" customHeight="1">
      <c r="A33" s="10">
        <v>24</v>
      </c>
      <c r="B33" s="11" t="s">
        <v>41</v>
      </c>
      <c r="C33" s="10" t="e">
        <f>VLOOKUP($B33,'part 01'!$D:$J, 3, 0)</f>
        <v>#N/A</v>
      </c>
      <c r="D33" s="10" t="e">
        <f>VLOOKUP($B33,'part 01'!$D:$J, 5, 0)</f>
        <v>#N/A</v>
      </c>
      <c r="E33" s="10" t="e">
        <f>VLOOKUP($B33,'part 01'!$D:$J, 6, 0)</f>
        <v>#N/A</v>
      </c>
      <c r="F33" s="10" t="e">
        <f>VLOOKUP($B33,'part 01'!$D:$J, 7, 0)</f>
        <v>#N/A</v>
      </c>
      <c r="G33" s="35" t="e">
        <f>VLOOKUP($B33,'part 01'!$D:$K, 8, 0)</f>
        <v>#N/A</v>
      </c>
    </row>
    <row r="34" spans="1:7" ht="15" customHeight="1">
      <c r="A34" s="10">
        <v>25</v>
      </c>
      <c r="B34" s="11" t="s">
        <v>48</v>
      </c>
      <c r="C34" s="10" t="e">
        <f>VLOOKUP($B34,'part 01'!$D:$J, 3, 0)</f>
        <v>#N/A</v>
      </c>
      <c r="D34" s="10" t="e">
        <f>VLOOKUP($B34,'part 01'!$D:$J, 5, 0)</f>
        <v>#N/A</v>
      </c>
      <c r="E34" s="10" t="e">
        <f>VLOOKUP($B34,'part 01'!$D:$J, 6, 0)</f>
        <v>#N/A</v>
      </c>
      <c r="F34" s="10" t="e">
        <f>VLOOKUP($B34,'part 01'!$D:$J, 7, 0)</f>
        <v>#N/A</v>
      </c>
      <c r="G34" s="35" t="e">
        <f>VLOOKUP($B34,'part 01'!$D:$K, 8, 0)</f>
        <v>#N/A</v>
      </c>
    </row>
    <row r="35" spans="1:7" ht="15" customHeight="1">
      <c r="A35" s="10">
        <v>26</v>
      </c>
      <c r="B35" s="11" t="s">
        <v>68</v>
      </c>
      <c r="C35" s="10" t="e">
        <f>VLOOKUP($B35,'part 01'!$D:$J, 3, 0)</f>
        <v>#N/A</v>
      </c>
      <c r="D35" s="10" t="e">
        <f>VLOOKUP($B35,'part 01'!$D:$J, 5, 0)</f>
        <v>#N/A</v>
      </c>
      <c r="E35" s="10" t="e">
        <f>VLOOKUP($B35,'part 01'!$D:$J, 6, 0)</f>
        <v>#N/A</v>
      </c>
      <c r="F35" s="10" t="e">
        <f>VLOOKUP($B35,'part 01'!$D:$J, 7, 0)</f>
        <v>#N/A</v>
      </c>
      <c r="G35" s="35" t="e">
        <f>VLOOKUP($B35,'part 01'!$D:$K, 8, 0)</f>
        <v>#N/A</v>
      </c>
    </row>
    <row r="36" spans="1:7" ht="36" customHeight="1">
      <c r="A36" s="8"/>
      <c r="B36" s="9" t="s">
        <v>91</v>
      </c>
      <c r="C36" s="8" t="e">
        <f>SUM(C37:C40)</f>
        <v>#N/A</v>
      </c>
      <c r="D36" s="8" t="e">
        <f>SUM(D37:D40)</f>
        <v>#N/A</v>
      </c>
      <c r="E36" s="8" t="e">
        <f>SUM(E37:E40)</f>
        <v>#N/A</v>
      </c>
      <c r="F36" s="8" t="e">
        <f>SUM(F37:F40)</f>
        <v>#N/A</v>
      </c>
    </row>
    <row r="37" spans="1:7" ht="15" customHeight="1">
      <c r="A37" s="10">
        <v>27</v>
      </c>
      <c r="B37" s="11" t="s">
        <v>55</v>
      </c>
      <c r="C37" s="10" t="e">
        <f>VLOOKUP($B37,'part 01'!$D:$J, 3, 0)</f>
        <v>#N/A</v>
      </c>
      <c r="D37" s="10" t="e">
        <f>VLOOKUP($B37,'part 01'!$D:$J, 5, 0)</f>
        <v>#N/A</v>
      </c>
      <c r="E37" s="10" t="e">
        <f>VLOOKUP($B37,'part 01'!$D:$J, 6, 0)</f>
        <v>#N/A</v>
      </c>
      <c r="F37" s="10" t="e">
        <f>VLOOKUP($B37,'part 01'!$D:$J, 7, 0)</f>
        <v>#N/A</v>
      </c>
      <c r="G37" s="35" t="e">
        <f>VLOOKUP($B37,'part 01'!$D:$K, 8, 0)</f>
        <v>#N/A</v>
      </c>
    </row>
    <row r="38" spans="1:7" ht="15" customHeight="1">
      <c r="A38" s="10">
        <v>28</v>
      </c>
      <c r="B38" s="11" t="s">
        <v>60</v>
      </c>
      <c r="C38" s="10" t="e">
        <f>VLOOKUP($B38,'part 01'!$D:$J, 3, 0)</f>
        <v>#N/A</v>
      </c>
      <c r="D38" s="10" t="e">
        <f>VLOOKUP($B38,'part 01'!$D:$J, 5, 0)</f>
        <v>#N/A</v>
      </c>
      <c r="E38" s="10" t="e">
        <f>VLOOKUP($B38,'part 01'!$D:$J, 6, 0)</f>
        <v>#N/A</v>
      </c>
      <c r="F38" s="10" t="e">
        <f>VLOOKUP($B38,'part 01'!$D:$J, 7, 0)</f>
        <v>#N/A</v>
      </c>
      <c r="G38" s="35" t="e">
        <f>VLOOKUP($B38,'part 01'!$D:$K, 8, 0)</f>
        <v>#N/A</v>
      </c>
    </row>
    <row r="39" spans="1:7" ht="15" customHeight="1">
      <c r="A39" s="10">
        <v>29</v>
      </c>
      <c r="B39" s="11" t="s">
        <v>19</v>
      </c>
      <c r="C39" s="10" t="e">
        <f>VLOOKUP($B39,'part 01'!$D:$J, 3, 0)</f>
        <v>#N/A</v>
      </c>
      <c r="D39" s="10" t="e">
        <f>VLOOKUP($B39,'part 01'!$D:$J, 5, 0)</f>
        <v>#N/A</v>
      </c>
      <c r="E39" s="10" t="e">
        <f>VLOOKUP($B39,'part 01'!$D:$J, 6, 0)</f>
        <v>#N/A</v>
      </c>
      <c r="F39" s="10" t="e">
        <f>VLOOKUP($B39,'part 01'!$D:$J, 7, 0)</f>
        <v>#N/A</v>
      </c>
      <c r="G39" s="35" t="e">
        <f>VLOOKUP($B39,'part 01'!$D:$K, 8, 0)</f>
        <v>#N/A</v>
      </c>
    </row>
    <row r="40" spans="1:7" ht="15" customHeight="1">
      <c r="A40" s="10">
        <v>30</v>
      </c>
      <c r="B40" s="11" t="s">
        <v>69</v>
      </c>
      <c r="C40" s="10" t="e">
        <f>VLOOKUP($B40,'part 01'!$D:$J, 3, 0)</f>
        <v>#N/A</v>
      </c>
      <c r="D40" s="10" t="e">
        <f>VLOOKUP($B40,'part 01'!$D:$J, 5, 0)</f>
        <v>#N/A</v>
      </c>
      <c r="E40" s="10" t="e">
        <f>VLOOKUP($B40,'part 01'!$D:$J, 6, 0)</f>
        <v>#N/A</v>
      </c>
      <c r="F40" s="10" t="e">
        <f>VLOOKUP($B40,'part 01'!$D:$J, 7, 0)</f>
        <v>#N/A</v>
      </c>
      <c r="G40" s="35" t="e">
        <f>VLOOKUP($B40,'part 01'!$D:$K, 8, 0)</f>
        <v>#N/A</v>
      </c>
    </row>
    <row r="41" spans="1:7" ht="36" customHeight="1">
      <c r="A41" s="8"/>
      <c r="B41" s="9" t="s">
        <v>92</v>
      </c>
      <c r="C41" s="8" t="e">
        <f>SUM(C42:C44)</f>
        <v>#N/A</v>
      </c>
      <c r="D41" s="8" t="e">
        <f>SUM(D42:D44)</f>
        <v>#N/A</v>
      </c>
      <c r="E41" s="8" t="e">
        <f>SUM(E42:E44)</f>
        <v>#N/A</v>
      </c>
      <c r="F41" s="8" t="e">
        <f>SUM(F42:F44)</f>
        <v>#N/A</v>
      </c>
    </row>
    <row r="42" spans="1:7" ht="15" customHeight="1">
      <c r="A42" s="10">
        <v>31</v>
      </c>
      <c r="B42" s="11" t="s">
        <v>54</v>
      </c>
      <c r="C42" s="10" t="e">
        <f>VLOOKUP($B42,'part 01'!$D:$J, 3, 0)</f>
        <v>#N/A</v>
      </c>
      <c r="D42" s="10" t="e">
        <f>VLOOKUP($B42,'part 01'!$D:$J, 5, 0)</f>
        <v>#N/A</v>
      </c>
      <c r="E42" s="10" t="e">
        <f>VLOOKUP($B42,'part 01'!$D:$J, 6, 0)</f>
        <v>#N/A</v>
      </c>
      <c r="F42" s="10" t="e">
        <f>VLOOKUP($B42,'part 01'!$D:$J, 7, 0)</f>
        <v>#N/A</v>
      </c>
      <c r="G42" s="35" t="e">
        <f>VLOOKUP($B42,'part 01'!$D:$K, 8, 0)</f>
        <v>#N/A</v>
      </c>
    </row>
    <row r="43" spans="1:7" ht="15" customHeight="1">
      <c r="A43" s="10">
        <v>32</v>
      </c>
      <c r="B43" s="11" t="s">
        <v>46</v>
      </c>
      <c r="C43" s="10" t="e">
        <f>VLOOKUP($B43,'part 01'!$D:$J, 3, 0)</f>
        <v>#N/A</v>
      </c>
      <c r="D43" s="10" t="e">
        <f>VLOOKUP($B43,'part 01'!$D:$J, 5, 0)</f>
        <v>#N/A</v>
      </c>
      <c r="E43" s="10" t="e">
        <f>VLOOKUP($B43,'part 01'!$D:$J, 6, 0)</f>
        <v>#N/A</v>
      </c>
      <c r="F43" s="10" t="e">
        <f>VLOOKUP($B43,'part 01'!$D:$J, 7, 0)</f>
        <v>#N/A</v>
      </c>
      <c r="G43" s="35" t="e">
        <f>VLOOKUP($B43,'part 01'!$D:$K, 8, 0)</f>
        <v>#N/A</v>
      </c>
    </row>
    <row r="44" spans="1:7" ht="15" customHeight="1">
      <c r="A44" s="10">
        <v>33</v>
      </c>
      <c r="B44" s="11" t="s">
        <v>47</v>
      </c>
      <c r="C44" s="10" t="e">
        <f>VLOOKUP($B44,'part 01'!$D:$J, 3, 0)</f>
        <v>#N/A</v>
      </c>
      <c r="D44" s="10" t="e">
        <f>VLOOKUP($B44,'part 01'!$D:$J, 5, 0)</f>
        <v>#N/A</v>
      </c>
      <c r="E44" s="10" t="e">
        <f>VLOOKUP($B44,'part 01'!$D:$J, 6, 0)</f>
        <v>#N/A</v>
      </c>
      <c r="F44" s="10" t="e">
        <f>VLOOKUP($B44,'part 01'!$D:$J, 7, 0)</f>
        <v>#N/A</v>
      </c>
      <c r="G44" s="35" t="e">
        <f>VLOOKUP($B44,'part 01'!$D:$K, 8, 0)</f>
        <v>#N/A</v>
      </c>
    </row>
    <row r="45" spans="1:7" ht="18" customHeight="1">
      <c r="A45" s="8"/>
      <c r="B45" s="9" t="s">
        <v>93</v>
      </c>
      <c r="C45" s="8" t="e">
        <f>SUM(C46:C47)</f>
        <v>#N/A</v>
      </c>
      <c r="D45" s="8" t="e">
        <f>SUM(D46:D47)</f>
        <v>#N/A</v>
      </c>
      <c r="E45" s="8" t="e">
        <f>SUM(E46:E47)</f>
        <v>#N/A</v>
      </c>
      <c r="F45" s="8" t="e">
        <f>SUM(F46:F47)</f>
        <v>#N/A</v>
      </c>
    </row>
    <row r="46" spans="1:7" ht="30" customHeight="1">
      <c r="A46" s="10">
        <v>34</v>
      </c>
      <c r="B46" s="11" t="s">
        <v>79</v>
      </c>
      <c r="C46" s="10" t="e">
        <f>VLOOKUP($B46,'part 01'!$D:$J, 3, 0)</f>
        <v>#N/A</v>
      </c>
      <c r="D46" s="10" t="e">
        <f>VLOOKUP($B46,'part 01'!$D:$J, 5, 0)</f>
        <v>#N/A</v>
      </c>
      <c r="E46" s="10" t="e">
        <f>VLOOKUP($B46,'part 01'!$D:$J, 6, 0)</f>
        <v>#N/A</v>
      </c>
      <c r="F46" s="10" t="e">
        <f>VLOOKUP($B46,'part 01'!$D:$J, 7, 0)</f>
        <v>#N/A</v>
      </c>
      <c r="G46" s="35" t="e">
        <f>VLOOKUP($B46,'part 01'!$D:$K, 8, 0)</f>
        <v>#N/A</v>
      </c>
    </row>
    <row r="47" spans="1:7" ht="15" customHeight="1">
      <c r="A47" s="10">
        <v>35</v>
      </c>
      <c r="B47" s="11" t="s">
        <v>42</v>
      </c>
      <c r="C47" s="10" t="e">
        <f>VLOOKUP($B47,'part 01'!$D:$J, 3, 0)</f>
        <v>#N/A</v>
      </c>
      <c r="D47" s="10" t="e">
        <f>VLOOKUP($B47,'part 01'!$D:$J, 5, 0)</f>
        <v>#N/A</v>
      </c>
      <c r="E47" s="10" t="e">
        <f>VLOOKUP($B47,'part 01'!$D:$J, 6, 0)</f>
        <v>#N/A</v>
      </c>
      <c r="F47" s="10" t="e">
        <f>VLOOKUP($B47,'part 01'!$D:$J, 7, 0)</f>
        <v>#N/A</v>
      </c>
      <c r="G47" s="35" t="e">
        <f>VLOOKUP($B47,'part 01'!$D:$K, 8, 0)</f>
        <v>#N/A</v>
      </c>
    </row>
    <row r="48" spans="1:7" ht="18" customHeight="1">
      <c r="A48" s="8"/>
      <c r="B48" s="9" t="s">
        <v>94</v>
      </c>
      <c r="C48" s="8" t="e">
        <f>SUM(C49)</f>
        <v>#N/A</v>
      </c>
      <c r="D48" s="8" t="e">
        <f>SUM(D49)</f>
        <v>#N/A</v>
      </c>
      <c r="E48" s="8" t="e">
        <f>SUM(E49)</f>
        <v>#N/A</v>
      </c>
      <c r="F48" s="8" t="e">
        <f>SUM(F49)</f>
        <v>#N/A</v>
      </c>
    </row>
    <row r="49" spans="1:7" ht="15" customHeight="1">
      <c r="A49" s="10">
        <v>36</v>
      </c>
      <c r="B49" s="11" t="s">
        <v>13</v>
      </c>
      <c r="C49" s="10" t="e">
        <f>VLOOKUP($B49,'part 01'!$D:$J, 3, 0)</f>
        <v>#N/A</v>
      </c>
      <c r="D49" s="10" t="e">
        <f>VLOOKUP($B49,'part 01'!$D:$J, 5, 0)</f>
        <v>#N/A</v>
      </c>
      <c r="E49" s="10" t="e">
        <f>VLOOKUP($B49,'part 01'!$D:$J, 6, 0)</f>
        <v>#N/A</v>
      </c>
      <c r="F49" s="10" t="e">
        <f>VLOOKUP($B49,'part 01'!$D:$J, 7, 0)</f>
        <v>#N/A</v>
      </c>
      <c r="G49" s="35" t="e">
        <f>VLOOKUP($B49,'part 01'!$D:$K, 8, 0)</f>
        <v>#N/A</v>
      </c>
    </row>
    <row r="50" spans="1:7" ht="18" customHeight="1">
      <c r="A50" s="8"/>
      <c r="B50" s="9" t="s">
        <v>95</v>
      </c>
      <c r="C50" s="8" t="e">
        <f>SUM(C51:C53)</f>
        <v>#N/A</v>
      </c>
      <c r="D50" s="8" t="e">
        <f>SUM(D51:D53)</f>
        <v>#N/A</v>
      </c>
      <c r="E50" s="8" t="e">
        <f>SUM(E51:E53)</f>
        <v>#N/A</v>
      </c>
      <c r="F50" s="8" t="e">
        <f>SUM(F51:F53)</f>
        <v>#N/A</v>
      </c>
    </row>
    <row r="51" spans="1:7" ht="15" customHeight="1">
      <c r="A51" s="10">
        <v>37</v>
      </c>
      <c r="B51" s="11" t="s">
        <v>21</v>
      </c>
      <c r="C51" s="10" t="e">
        <f>VLOOKUP($B51,'part 01'!$D:$J, 3, 0)</f>
        <v>#N/A</v>
      </c>
      <c r="D51" s="10" t="e">
        <f>VLOOKUP($B51,'part 01'!$D:$J, 5, 0)</f>
        <v>#N/A</v>
      </c>
      <c r="E51" s="10" t="e">
        <f>VLOOKUP($B51,'part 01'!$D:$J, 6, 0)</f>
        <v>#N/A</v>
      </c>
      <c r="F51" s="10" t="e">
        <f>VLOOKUP($B51,'part 01'!$D:$J, 7, 0)</f>
        <v>#N/A</v>
      </c>
      <c r="G51" s="35" t="e">
        <f>VLOOKUP($B51,'part 01'!$D:$K, 8, 0)</f>
        <v>#N/A</v>
      </c>
    </row>
    <row r="52" spans="1:7" ht="15" customHeight="1">
      <c r="A52" s="10">
        <v>38</v>
      </c>
      <c r="B52" s="11" t="s">
        <v>35</v>
      </c>
      <c r="C52" s="10" t="e">
        <f>VLOOKUP($B52,'part 01'!$D:$J, 3, 0)</f>
        <v>#N/A</v>
      </c>
      <c r="D52" s="10" t="e">
        <f>VLOOKUP($B52,'part 01'!$D:$J, 5, 0)</f>
        <v>#N/A</v>
      </c>
      <c r="E52" s="10" t="e">
        <f>VLOOKUP($B52,'part 01'!$D:$J, 6, 0)</f>
        <v>#N/A</v>
      </c>
      <c r="F52" s="10" t="e">
        <f>VLOOKUP($B52,'part 01'!$D:$J, 7, 0)</f>
        <v>#N/A</v>
      </c>
      <c r="G52" s="35" t="e">
        <f>VLOOKUP($B52,'part 01'!$D:$K, 8, 0)</f>
        <v>#N/A</v>
      </c>
    </row>
    <row r="53" spans="1:7" ht="15" customHeight="1">
      <c r="A53" s="10">
        <v>39</v>
      </c>
      <c r="B53" s="11" t="s">
        <v>36</v>
      </c>
      <c r="C53" s="10" t="e">
        <f>VLOOKUP($B53,'part 01'!$D:$J, 3, 0)</f>
        <v>#N/A</v>
      </c>
      <c r="D53" s="10" t="e">
        <f>VLOOKUP($B53,'part 01'!$D:$J, 5, 0)</f>
        <v>#N/A</v>
      </c>
      <c r="E53" s="10" t="e">
        <f>VLOOKUP($B53,'part 01'!$D:$J, 6, 0)</f>
        <v>#N/A</v>
      </c>
      <c r="F53" s="10" t="e">
        <f>VLOOKUP($B53,'part 01'!$D:$J, 7, 0)</f>
        <v>#N/A</v>
      </c>
      <c r="G53" s="35" t="e">
        <f>VLOOKUP($B53,'part 01'!$D:$K, 8, 0)</f>
        <v>#N/A</v>
      </c>
    </row>
    <row r="54" spans="1:7" ht="18" customHeight="1">
      <c r="A54" s="8"/>
      <c r="B54" s="9" t="s">
        <v>96</v>
      </c>
      <c r="C54" s="8" t="e">
        <f>SUM(C55:C57)</f>
        <v>#N/A</v>
      </c>
      <c r="D54" s="8" t="e">
        <f>SUM(D55:D57)</f>
        <v>#N/A</v>
      </c>
      <c r="E54" s="8" t="e">
        <f>SUM(E55:E57)</f>
        <v>#N/A</v>
      </c>
      <c r="F54" s="8" t="e">
        <f>SUM(F55:F57)</f>
        <v>#N/A</v>
      </c>
    </row>
    <row r="55" spans="1:7" ht="15" customHeight="1">
      <c r="A55" s="10">
        <v>40</v>
      </c>
      <c r="B55" s="11" t="s">
        <v>34</v>
      </c>
      <c r="C55" s="10" t="e">
        <f>VLOOKUP($B55,'part 01'!$D:$J, 3, 0)</f>
        <v>#N/A</v>
      </c>
      <c r="D55" s="10" t="e">
        <f>VLOOKUP($B55,'part 01'!$D:$J, 5, 0)</f>
        <v>#N/A</v>
      </c>
      <c r="E55" s="10" t="e">
        <f>VLOOKUP($B55,'part 01'!$D:$J, 6, 0)</f>
        <v>#N/A</v>
      </c>
      <c r="F55" s="10" t="e">
        <f>VLOOKUP($B55,'part 01'!$D:$J, 7, 0)</f>
        <v>#N/A</v>
      </c>
      <c r="G55" s="35" t="e">
        <f>VLOOKUP($B55,'part 01'!$D:$K, 8, 0)</f>
        <v>#N/A</v>
      </c>
    </row>
    <row r="56" spans="1:7" ht="15" customHeight="1">
      <c r="A56" s="10">
        <v>41</v>
      </c>
      <c r="B56" s="11" t="s">
        <v>17</v>
      </c>
      <c r="C56" s="10" t="e">
        <f>VLOOKUP($B56,'part 01'!$D:$J, 3, 0)</f>
        <v>#N/A</v>
      </c>
      <c r="D56" s="10" t="e">
        <f>VLOOKUP($B56,'part 01'!$D:$J, 5, 0)</f>
        <v>#N/A</v>
      </c>
      <c r="E56" s="10" t="e">
        <f>VLOOKUP($B56,'part 01'!$D:$J, 6, 0)</f>
        <v>#N/A</v>
      </c>
      <c r="F56" s="10" t="e">
        <f>VLOOKUP($B56,'part 01'!$D:$J, 7, 0)</f>
        <v>#N/A</v>
      </c>
      <c r="G56" s="35" t="e">
        <f>VLOOKUP($B56,'part 01'!$D:$K, 8, 0)</f>
        <v>#N/A</v>
      </c>
    </row>
    <row r="57" spans="1:7" ht="15" customHeight="1">
      <c r="A57" s="10">
        <v>42</v>
      </c>
      <c r="B57" s="11" t="s">
        <v>71</v>
      </c>
      <c r="C57" s="10" t="e">
        <f>VLOOKUP($B57,'part 01'!$D:$J, 3, 0)</f>
        <v>#N/A</v>
      </c>
      <c r="D57" s="10" t="e">
        <f>VLOOKUP($B57,'part 01'!$D:$J, 5, 0)</f>
        <v>#N/A</v>
      </c>
      <c r="E57" s="10" t="e">
        <f>VLOOKUP($B57,'part 01'!$D:$J, 6, 0)</f>
        <v>#N/A</v>
      </c>
      <c r="F57" s="10" t="e">
        <f>VLOOKUP($B57,'part 01'!$D:$J, 7, 0)</f>
        <v>#N/A</v>
      </c>
      <c r="G57" s="35" t="e">
        <f>VLOOKUP($B57,'part 01'!$D:$K, 8, 0)</f>
        <v>#N/A</v>
      </c>
    </row>
    <row r="58" spans="1:7" ht="18" customHeight="1">
      <c r="A58" s="8"/>
      <c r="B58" s="9" t="s">
        <v>97</v>
      </c>
      <c r="C58" s="8" t="e">
        <f>SUM(C59:C62)</f>
        <v>#N/A</v>
      </c>
      <c r="D58" s="8" t="e">
        <f>SUM(D59:D62)</f>
        <v>#N/A</v>
      </c>
      <c r="E58" s="8" t="e">
        <f>SUM(E59:E62)</f>
        <v>#N/A</v>
      </c>
      <c r="F58" s="8" t="e">
        <f>SUM(F59:F62)</f>
        <v>#N/A</v>
      </c>
    </row>
    <row r="59" spans="1:7" ht="15" customHeight="1">
      <c r="A59" s="10">
        <v>43</v>
      </c>
      <c r="B59" s="11" t="s">
        <v>27</v>
      </c>
      <c r="C59" s="10" t="e">
        <f>VLOOKUP($B59,'part 01'!$D:$J, 3, 0)</f>
        <v>#N/A</v>
      </c>
      <c r="D59" s="10" t="e">
        <f>VLOOKUP($B59,'part 01'!$D:$J, 5, 0)</f>
        <v>#N/A</v>
      </c>
      <c r="E59" s="10" t="e">
        <f>VLOOKUP($B59,'part 01'!$D:$J, 6, 0)</f>
        <v>#N/A</v>
      </c>
      <c r="F59" s="10" t="e">
        <f>VLOOKUP($B59,'part 01'!$D:$J, 7, 0)</f>
        <v>#N/A</v>
      </c>
      <c r="G59" s="35" t="e">
        <f>VLOOKUP($B59,'part 01'!$D:$K, 8, 0)</f>
        <v>#N/A</v>
      </c>
    </row>
    <row r="60" spans="1:7" ht="15" customHeight="1">
      <c r="A60" s="10">
        <v>44</v>
      </c>
      <c r="B60" s="11" t="s">
        <v>52</v>
      </c>
      <c r="C60" s="10" t="e">
        <f>VLOOKUP($B60,'part 01'!$D:$J, 3, 0)</f>
        <v>#N/A</v>
      </c>
      <c r="D60" s="10" t="e">
        <f>VLOOKUP($B60,'part 01'!$D:$J, 5, 0)</f>
        <v>#N/A</v>
      </c>
      <c r="E60" s="10" t="e">
        <f>VLOOKUP($B60,'part 01'!$D:$J, 6, 0)</f>
        <v>#N/A</v>
      </c>
      <c r="F60" s="10" t="e">
        <f>VLOOKUP($B60,'part 01'!$D:$J, 7, 0)</f>
        <v>#N/A</v>
      </c>
      <c r="G60" s="35" t="e">
        <f>VLOOKUP($B60,'part 01'!$D:$K, 8, 0)</f>
        <v>#N/A</v>
      </c>
    </row>
    <row r="61" spans="1:7" ht="15" customHeight="1">
      <c r="A61" s="10">
        <v>45</v>
      </c>
      <c r="B61" s="11" t="s">
        <v>28</v>
      </c>
      <c r="C61" s="10" t="e">
        <f>VLOOKUP($B61,'part 01'!$D:$J, 3, 0)</f>
        <v>#N/A</v>
      </c>
      <c r="D61" s="10" t="e">
        <f>VLOOKUP($B61,'part 01'!$D:$J, 5, 0)</f>
        <v>#N/A</v>
      </c>
      <c r="E61" s="10" t="e">
        <f>VLOOKUP($B61,'part 01'!$D:$J, 6, 0)</f>
        <v>#N/A</v>
      </c>
      <c r="F61" s="10" t="e">
        <f>VLOOKUP($B61,'part 01'!$D:$J, 7, 0)</f>
        <v>#N/A</v>
      </c>
      <c r="G61" s="35" t="e">
        <f>VLOOKUP($B61,'part 01'!$D:$K, 8, 0)</f>
        <v>#N/A</v>
      </c>
    </row>
    <row r="62" spans="1:7" ht="15" customHeight="1">
      <c r="A62" s="10">
        <v>46</v>
      </c>
      <c r="B62" s="11" t="s">
        <v>65</v>
      </c>
      <c r="C62" s="10" t="e">
        <f>VLOOKUP($B62,'part 01'!$D:$J, 3, 0)</f>
        <v>#N/A</v>
      </c>
      <c r="D62" s="10" t="e">
        <f>VLOOKUP($B62,'part 01'!$D:$J, 5, 0)</f>
        <v>#N/A</v>
      </c>
      <c r="E62" s="10" t="e">
        <f>VLOOKUP($B62,'part 01'!$D:$J, 6, 0)</f>
        <v>#N/A</v>
      </c>
      <c r="F62" s="10" t="e">
        <f>VLOOKUP($B62,'part 01'!$D:$J, 7, 0)</f>
        <v>#N/A</v>
      </c>
      <c r="G62" s="35" t="e">
        <f>VLOOKUP($B62,'part 01'!$D:$K, 8, 0)</f>
        <v>#N/A</v>
      </c>
    </row>
    <row r="63" spans="1:7" ht="36" customHeight="1">
      <c r="A63" s="8"/>
      <c r="B63" s="9" t="s">
        <v>98</v>
      </c>
      <c r="C63" s="8" t="e">
        <f>SUM(C64)</f>
        <v>#N/A</v>
      </c>
      <c r="D63" s="8" t="e">
        <f>SUM(D64)</f>
        <v>#N/A</v>
      </c>
      <c r="E63" s="8" t="e">
        <f>SUM(E64)</f>
        <v>#N/A</v>
      </c>
      <c r="F63" s="8" t="e">
        <f>SUM(F64)</f>
        <v>#N/A</v>
      </c>
    </row>
    <row r="64" spans="1:7" ht="30" customHeight="1">
      <c r="A64" s="10">
        <v>47</v>
      </c>
      <c r="B64" s="11" t="s">
        <v>82</v>
      </c>
      <c r="C64" s="10" t="e">
        <f>VLOOKUP($B64,'part 01'!$D:$J, 3, 0)</f>
        <v>#N/A</v>
      </c>
      <c r="D64" s="10" t="e">
        <f>VLOOKUP($B64,'part 01'!$D:$J, 5, 0)</f>
        <v>#N/A</v>
      </c>
      <c r="E64" s="10" t="e">
        <f>VLOOKUP($B64,'part 01'!$D:$J, 6, 0)</f>
        <v>#N/A</v>
      </c>
      <c r="F64" s="10" t="e">
        <f>VLOOKUP($B64,'part 01'!$D:$J, 7, 0)</f>
        <v>#N/A</v>
      </c>
      <c r="G64" s="35" t="e">
        <f>VLOOKUP($B64,'part 01'!$D:$K, 8, 0)</f>
        <v>#N/A</v>
      </c>
    </row>
    <row r="65" spans="1:7" ht="18" customHeight="1">
      <c r="A65" s="8"/>
      <c r="B65" s="9" t="s">
        <v>99</v>
      </c>
      <c r="C65" s="8" t="e">
        <f>SUM(C66)</f>
        <v>#N/A</v>
      </c>
      <c r="D65" s="8" t="e">
        <f>SUM(D66)</f>
        <v>#N/A</v>
      </c>
      <c r="E65" s="8" t="e">
        <f>SUM(E66)</f>
        <v>#N/A</v>
      </c>
      <c r="F65" s="8" t="e">
        <f>SUM(F66)</f>
        <v>#N/A</v>
      </c>
    </row>
    <row r="66" spans="1:7" ht="15" customHeight="1">
      <c r="A66" s="10">
        <v>48</v>
      </c>
      <c r="B66" s="11" t="s">
        <v>58</v>
      </c>
      <c r="C66" s="10" t="e">
        <f>VLOOKUP($B66,'part 01'!$D:$J, 3, 0)</f>
        <v>#N/A</v>
      </c>
      <c r="D66" s="10" t="e">
        <f>VLOOKUP($B66,'part 01'!$D:$J, 5, 0)</f>
        <v>#N/A</v>
      </c>
      <c r="E66" s="10" t="e">
        <f>VLOOKUP($B66,'part 01'!$D:$J, 6, 0)</f>
        <v>#N/A</v>
      </c>
      <c r="F66" s="10" t="e">
        <f>VLOOKUP($B66,'part 01'!$D:$J, 7, 0)</f>
        <v>#N/A</v>
      </c>
      <c r="G66" s="35" t="e">
        <f>VLOOKUP($B66,'part 01'!$D:$K, 8, 0)</f>
        <v>#N/A</v>
      </c>
    </row>
    <row r="67" spans="1:7" ht="18" customHeight="1">
      <c r="A67" s="8"/>
      <c r="B67" s="9" t="s">
        <v>100</v>
      </c>
      <c r="C67" s="8" t="e">
        <f>SUM(C68:C70)</f>
        <v>#N/A</v>
      </c>
      <c r="D67" s="8" t="e">
        <f>SUM(D68:D70)</f>
        <v>#N/A</v>
      </c>
      <c r="E67" s="8" t="e">
        <f>SUM(E68:E70)</f>
        <v>#N/A</v>
      </c>
      <c r="F67" s="8" t="e">
        <f>SUM(F68:F70)</f>
        <v>#N/A</v>
      </c>
    </row>
    <row r="68" spans="1:7" ht="30" customHeight="1">
      <c r="A68" s="10">
        <v>49</v>
      </c>
      <c r="B68" s="11" t="s">
        <v>77</v>
      </c>
      <c r="C68" s="10" t="e">
        <f>VLOOKUP($B68,'part 01'!$D:$J, 3, 0)</f>
        <v>#N/A</v>
      </c>
      <c r="D68" s="10" t="e">
        <f>VLOOKUP($B68,'part 01'!$D:$J, 5, 0)</f>
        <v>#N/A</v>
      </c>
      <c r="E68" s="10" t="e">
        <f>VLOOKUP($B68,'part 01'!$D:$J, 6, 0)</f>
        <v>#N/A</v>
      </c>
      <c r="F68" s="10" t="e">
        <f>VLOOKUP($B68,'part 01'!$D:$J, 7, 0)</f>
        <v>#N/A</v>
      </c>
      <c r="G68" s="35" t="e">
        <f>VLOOKUP($B68,'part 01'!$D:$K, 8, 0)</f>
        <v>#N/A</v>
      </c>
    </row>
    <row r="69" spans="1:7" ht="30" customHeight="1">
      <c r="A69" s="10">
        <v>50</v>
      </c>
      <c r="B69" s="11" t="s">
        <v>75</v>
      </c>
      <c r="C69" s="10" t="e">
        <f>VLOOKUP($B69,'part 01'!$D:$J, 3, 0)</f>
        <v>#N/A</v>
      </c>
      <c r="D69" s="10" t="e">
        <f>VLOOKUP($B69,'part 01'!$D:$J, 5, 0)</f>
        <v>#N/A</v>
      </c>
      <c r="E69" s="10" t="e">
        <f>VLOOKUP($B69,'part 01'!$D:$J, 6, 0)</f>
        <v>#N/A</v>
      </c>
      <c r="F69" s="10" t="e">
        <f>VLOOKUP($B69,'part 01'!$D:$J, 7, 0)</f>
        <v>#N/A</v>
      </c>
      <c r="G69" s="35" t="e">
        <f>VLOOKUP($B69,'part 01'!$D:$K, 8, 0)</f>
        <v>#N/A</v>
      </c>
    </row>
    <row r="70" spans="1:7" ht="30" customHeight="1">
      <c r="A70" s="10">
        <v>51</v>
      </c>
      <c r="B70" s="11" t="s">
        <v>72</v>
      </c>
      <c r="C70" s="10" t="e">
        <f>VLOOKUP($B70,'part 01'!$D:$J, 3, 0)</f>
        <v>#N/A</v>
      </c>
      <c r="D70" s="10" t="e">
        <f>VLOOKUP($B70,'part 01'!$D:$J, 5, 0)</f>
        <v>#N/A</v>
      </c>
      <c r="E70" s="10" t="e">
        <f>VLOOKUP($B70,'part 01'!$D:$J, 6, 0)</f>
        <v>#N/A</v>
      </c>
      <c r="F70" s="10" t="e">
        <f>VLOOKUP($B70,'part 01'!$D:$J, 7, 0)</f>
        <v>#N/A</v>
      </c>
      <c r="G70" s="35" t="e">
        <f>VLOOKUP($B70,'part 01'!$D:$K, 8, 0)</f>
        <v>#N/A</v>
      </c>
    </row>
    <row r="71" spans="1:7" ht="18" customHeight="1">
      <c r="A71" s="8"/>
      <c r="B71" s="9" t="s">
        <v>101</v>
      </c>
      <c r="C71" s="8" t="e">
        <f>SUM(C72:C76)</f>
        <v>#N/A</v>
      </c>
      <c r="D71" s="8" t="e">
        <f>SUM(D72:D76)</f>
        <v>#N/A</v>
      </c>
      <c r="E71" s="8" t="e">
        <f>SUM(E72:E76)</f>
        <v>#N/A</v>
      </c>
      <c r="F71" s="8" t="e">
        <f>SUM(F72:F76)</f>
        <v>#N/A</v>
      </c>
    </row>
    <row r="72" spans="1:7" ht="15" customHeight="1">
      <c r="A72" s="10">
        <v>52</v>
      </c>
      <c r="B72" s="11" t="s">
        <v>56</v>
      </c>
      <c r="C72" s="10" t="e">
        <f>VLOOKUP($B72,'part 01'!$D:$J, 3, 0)</f>
        <v>#N/A</v>
      </c>
      <c r="D72" s="10" t="e">
        <f>VLOOKUP($B72,'part 01'!$D:$J, 5, 0)</f>
        <v>#N/A</v>
      </c>
      <c r="E72" s="10" t="e">
        <f>VLOOKUP($B72,'part 01'!$D:$J, 6, 0)</f>
        <v>#N/A</v>
      </c>
      <c r="F72" s="10" t="e">
        <f>VLOOKUP($B72,'part 01'!$D:$J, 7, 0)</f>
        <v>#N/A</v>
      </c>
      <c r="G72" s="35" t="e">
        <f>VLOOKUP($B72,'part 01'!$D:$K, 8, 0)</f>
        <v>#N/A</v>
      </c>
    </row>
    <row r="73" spans="1:7" ht="15" customHeight="1">
      <c r="A73" s="10">
        <v>53</v>
      </c>
      <c r="B73" s="11" t="s">
        <v>20</v>
      </c>
      <c r="C73" s="10" t="e">
        <f>VLOOKUP($B73,'part 01'!$D:$J, 3, 0)</f>
        <v>#N/A</v>
      </c>
      <c r="D73" s="10" t="e">
        <f>VLOOKUP($B73,'part 01'!$D:$J, 5, 0)</f>
        <v>#N/A</v>
      </c>
      <c r="E73" s="10" t="e">
        <f>VLOOKUP($B73,'part 01'!$D:$J, 6, 0)</f>
        <v>#N/A</v>
      </c>
      <c r="F73" s="10" t="e">
        <f>VLOOKUP($B73,'part 01'!$D:$J, 7, 0)</f>
        <v>#N/A</v>
      </c>
      <c r="G73" s="35" t="e">
        <f>VLOOKUP($B73,'part 01'!$D:$K, 8, 0)</f>
        <v>#N/A</v>
      </c>
    </row>
    <row r="74" spans="1:7" ht="15" customHeight="1">
      <c r="A74" s="10">
        <v>54</v>
      </c>
      <c r="B74" s="11" t="s">
        <v>33</v>
      </c>
      <c r="C74" s="10" t="e">
        <f>VLOOKUP($B74,'part 01'!$D:$J, 3, 0)</f>
        <v>#N/A</v>
      </c>
      <c r="D74" s="10" t="e">
        <f>VLOOKUP($B74,'part 01'!$D:$J, 5, 0)</f>
        <v>#N/A</v>
      </c>
      <c r="E74" s="10" t="e">
        <f>VLOOKUP($B74,'part 01'!$D:$J, 6, 0)</f>
        <v>#N/A</v>
      </c>
      <c r="F74" s="10" t="e">
        <f>VLOOKUP($B74,'part 01'!$D:$J, 7, 0)</f>
        <v>#N/A</v>
      </c>
      <c r="G74" s="35" t="e">
        <f>VLOOKUP($B74,'part 01'!$D:$K, 8, 0)</f>
        <v>#N/A</v>
      </c>
    </row>
    <row r="75" spans="1:7" ht="15" customHeight="1">
      <c r="A75" s="10">
        <v>55</v>
      </c>
      <c r="B75" s="11" t="s">
        <v>39</v>
      </c>
      <c r="C75" s="10" t="e">
        <f>VLOOKUP($B75,'part 01'!$D:$J, 3, 0)</f>
        <v>#N/A</v>
      </c>
      <c r="D75" s="10" t="e">
        <f>VLOOKUP($B75,'part 01'!$D:$J, 5, 0)</f>
        <v>#N/A</v>
      </c>
      <c r="E75" s="10" t="e">
        <f>VLOOKUP($B75,'part 01'!$D:$J, 6, 0)</f>
        <v>#N/A</v>
      </c>
      <c r="F75" s="10" t="e">
        <f>VLOOKUP($B75,'part 01'!$D:$J, 7, 0)</f>
        <v>#N/A</v>
      </c>
      <c r="G75" s="35" t="e">
        <f>VLOOKUP($B75,'part 01'!$D:$K, 8, 0)</f>
        <v>#N/A</v>
      </c>
    </row>
    <row r="76" spans="1:7" ht="15" customHeight="1">
      <c r="A76" s="10">
        <v>56</v>
      </c>
      <c r="B76" s="11" t="s">
        <v>43</v>
      </c>
      <c r="C76" s="10" t="e">
        <f>VLOOKUP($B76,'part 01'!$D:$J, 3, 0)</f>
        <v>#N/A</v>
      </c>
      <c r="D76" s="10" t="e">
        <f>VLOOKUP($B76,'part 01'!$D:$J, 5, 0)</f>
        <v>#N/A</v>
      </c>
      <c r="E76" s="10" t="e">
        <f>VLOOKUP($B76,'part 01'!$D:$J, 6, 0)</f>
        <v>#N/A</v>
      </c>
      <c r="F76" s="10" t="e">
        <f>VLOOKUP($B76,'part 01'!$D:$J, 7, 0)</f>
        <v>#N/A</v>
      </c>
      <c r="G76" s="35" t="e">
        <f>VLOOKUP($B76,'part 01'!$D:$K, 8, 0)</f>
        <v>#N/A</v>
      </c>
    </row>
    <row r="77" spans="1:7" ht="18" customHeight="1">
      <c r="A77" s="8"/>
      <c r="B77" s="9" t="s">
        <v>102</v>
      </c>
      <c r="C77" s="8" t="e">
        <f>SUM(C78:C81)</f>
        <v>#N/A</v>
      </c>
      <c r="D77" s="8" t="e">
        <f>SUM(D78:D81)</f>
        <v>#N/A</v>
      </c>
      <c r="E77" s="8" t="e">
        <f>SUM(E78:E81)</f>
        <v>#N/A</v>
      </c>
      <c r="F77" s="8" t="e">
        <f>SUM(F78:F81)</f>
        <v>#N/A</v>
      </c>
    </row>
    <row r="78" spans="1:7" ht="15" customHeight="1">
      <c r="A78" s="10">
        <v>57</v>
      </c>
      <c r="B78" s="11" t="s">
        <v>29</v>
      </c>
      <c r="C78" s="10" t="e">
        <f>VLOOKUP($B78,'part 01'!$D:$J, 3, 0)</f>
        <v>#N/A</v>
      </c>
      <c r="D78" s="10" t="e">
        <f>VLOOKUP($B78,'part 01'!$D:$J, 5, 0)</f>
        <v>#N/A</v>
      </c>
      <c r="E78" s="10" t="e">
        <f>VLOOKUP($B78,'part 01'!$D:$J, 6, 0)</f>
        <v>#N/A</v>
      </c>
      <c r="F78" s="10" t="e">
        <f>VLOOKUP($B78,'part 01'!$D:$J, 7, 0)</f>
        <v>#N/A</v>
      </c>
      <c r="G78" s="35" t="e">
        <f>VLOOKUP($B78,'part 01'!$D:$K, 8, 0)</f>
        <v>#N/A</v>
      </c>
    </row>
    <row r="79" spans="1:7" ht="15" customHeight="1">
      <c r="A79" s="10">
        <v>58</v>
      </c>
      <c r="B79" s="11" t="s">
        <v>30</v>
      </c>
      <c r="C79" s="10" t="e">
        <f>VLOOKUP($B79,'part 01'!$D:$J, 3, 0)</f>
        <v>#N/A</v>
      </c>
      <c r="D79" s="10" t="e">
        <f>VLOOKUP($B79,'part 01'!$D:$J, 5, 0)</f>
        <v>#N/A</v>
      </c>
      <c r="E79" s="10" t="e">
        <f>VLOOKUP($B79,'part 01'!$D:$J, 6, 0)</f>
        <v>#N/A</v>
      </c>
      <c r="F79" s="10" t="e">
        <f>VLOOKUP($B79,'part 01'!$D:$J, 7, 0)</f>
        <v>#N/A</v>
      </c>
      <c r="G79" s="35" t="e">
        <f>VLOOKUP($B79,'part 01'!$D:$K, 8, 0)</f>
        <v>#N/A</v>
      </c>
    </row>
    <row r="80" spans="1:7" ht="15" customHeight="1">
      <c r="A80" s="10">
        <v>59</v>
      </c>
      <c r="B80" s="11" t="s">
        <v>31</v>
      </c>
      <c r="C80" s="10" t="e">
        <f>VLOOKUP($B80,'part 01'!$D:$J, 3, 0)</f>
        <v>#N/A</v>
      </c>
      <c r="D80" s="10" t="e">
        <f>VLOOKUP($B80,'part 01'!$D:$J, 5, 0)</f>
        <v>#N/A</v>
      </c>
      <c r="E80" s="10" t="e">
        <f>VLOOKUP($B80,'part 01'!$D:$J, 6, 0)</f>
        <v>#N/A</v>
      </c>
      <c r="F80" s="10" t="e">
        <f>VLOOKUP($B80,'part 01'!$D:$J, 7, 0)</f>
        <v>#N/A</v>
      </c>
      <c r="G80" s="35" t="e">
        <f>VLOOKUP($B80,'part 01'!$D:$K, 8, 0)</f>
        <v>#N/A</v>
      </c>
    </row>
    <row r="81" spans="1:7" ht="15" customHeight="1">
      <c r="A81" s="10">
        <v>60</v>
      </c>
      <c r="B81" s="11" t="s">
        <v>67</v>
      </c>
      <c r="C81" s="10" t="e">
        <f>VLOOKUP($B81,'part 01'!$D:$J, 3, 0)</f>
        <v>#N/A</v>
      </c>
      <c r="D81" s="10" t="e">
        <f>VLOOKUP($B81,'part 01'!$D:$J, 5, 0)</f>
        <v>#N/A</v>
      </c>
      <c r="E81" s="10" t="e">
        <f>VLOOKUP($B81,'part 01'!$D:$J, 6, 0)</f>
        <v>#N/A</v>
      </c>
      <c r="F81" s="10" t="e">
        <f>VLOOKUP($B81,'part 01'!$D:$J, 7, 0)</f>
        <v>#N/A</v>
      </c>
      <c r="G81" s="35" t="e">
        <f>VLOOKUP($B81,'part 01'!$D:$K, 8, 0)</f>
        <v>#N/A</v>
      </c>
    </row>
    <row r="82" spans="1:7" ht="36" customHeight="1">
      <c r="A82" s="8"/>
      <c r="B82" s="9" t="s">
        <v>103</v>
      </c>
      <c r="C82" s="8" t="e">
        <f>SUM(C83:C100)</f>
        <v>#N/A</v>
      </c>
      <c r="D82" s="8" t="e">
        <f>SUM(D83:D100)</f>
        <v>#N/A</v>
      </c>
      <c r="E82" s="8" t="e">
        <f>SUM(E83:E100)</f>
        <v>#N/A</v>
      </c>
      <c r="F82" s="8" t="e">
        <f>SUM(F83:F100)</f>
        <v>#N/A</v>
      </c>
    </row>
    <row r="83" spans="1:7" ht="15" customHeight="1">
      <c r="A83" s="10">
        <v>61</v>
      </c>
      <c r="B83" s="11" t="s">
        <v>14</v>
      </c>
      <c r="C83" s="10" t="e">
        <f>VLOOKUP($B83,'part 01'!$D:$J, 3, 0)</f>
        <v>#N/A</v>
      </c>
      <c r="D83" s="10" t="e">
        <f>VLOOKUP($B83,'part 01'!$D:$J, 5, 0)</f>
        <v>#N/A</v>
      </c>
      <c r="E83" s="10" t="e">
        <f>VLOOKUP($B83,'part 01'!$D:$J, 6, 0)</f>
        <v>#N/A</v>
      </c>
      <c r="F83" s="10" t="e">
        <f>VLOOKUP($B83,'part 01'!$D:$J, 7, 0)</f>
        <v>#N/A</v>
      </c>
      <c r="G83" s="35" t="e">
        <f>VLOOKUP($B83,'part 01'!$D:$K, 8, 0)</f>
        <v>#N/A</v>
      </c>
    </row>
    <row r="84" spans="1:7" ht="15" customHeight="1">
      <c r="A84" s="10">
        <v>62</v>
      </c>
      <c r="B84" s="11" t="s">
        <v>61</v>
      </c>
      <c r="C84" s="10" t="e">
        <f>VLOOKUP($B84,'part 01'!$D:$J, 3, 0)</f>
        <v>#N/A</v>
      </c>
      <c r="D84" s="10" t="e">
        <f>VLOOKUP($B84,'part 01'!$D:$J, 5, 0)</f>
        <v>#N/A</v>
      </c>
      <c r="E84" s="10" t="e">
        <f>VLOOKUP($B84,'part 01'!$D:$J, 6, 0)</f>
        <v>#N/A</v>
      </c>
      <c r="F84" s="10" t="e">
        <f>VLOOKUP($B84,'part 01'!$D:$J, 7, 0)</f>
        <v>#N/A</v>
      </c>
      <c r="G84" s="35" t="e">
        <f>VLOOKUP($B84,'part 01'!$D:$K, 8, 0)</f>
        <v>#N/A</v>
      </c>
    </row>
    <row r="85" spans="1:7" ht="45" customHeight="1">
      <c r="A85" s="10">
        <v>63</v>
      </c>
      <c r="B85" s="11" t="s">
        <v>83</v>
      </c>
      <c r="C85" s="10" t="e">
        <f>VLOOKUP($B85,'part 01'!$D:$J, 3, 0)</f>
        <v>#N/A</v>
      </c>
      <c r="D85" s="10" t="e">
        <f>VLOOKUP($B85,'part 01'!$D:$J, 5, 0)</f>
        <v>#N/A</v>
      </c>
      <c r="E85" s="10" t="e">
        <f>VLOOKUP($B85,'part 01'!$D:$J, 6, 0)</f>
        <v>#N/A</v>
      </c>
      <c r="F85" s="10" t="e">
        <f>VLOOKUP($B85,'part 01'!$D:$J, 7, 0)</f>
        <v>#N/A</v>
      </c>
      <c r="G85" s="35" t="e">
        <f>VLOOKUP($B85,'part 01'!$D:$K, 8, 0)</f>
        <v>#N/A</v>
      </c>
    </row>
    <row r="86" spans="1:7" ht="15" customHeight="1">
      <c r="A86" s="10">
        <v>64</v>
      </c>
      <c r="B86" s="11" t="s">
        <v>7</v>
      </c>
      <c r="C86" s="10" t="e">
        <f>VLOOKUP($B86,'part 01'!$D:$J, 3, 0)</f>
        <v>#N/A</v>
      </c>
      <c r="D86" s="10" t="e">
        <f>VLOOKUP($B86,'part 01'!$D:$J, 5, 0)</f>
        <v>#N/A</v>
      </c>
      <c r="E86" s="10" t="e">
        <f>VLOOKUP($B86,'part 01'!$D:$J, 6, 0)</f>
        <v>#N/A</v>
      </c>
      <c r="F86" s="10" t="e">
        <f>VLOOKUP($B86,'part 01'!$D:$J, 7, 0)</f>
        <v>#N/A</v>
      </c>
      <c r="G86" s="35" t="e">
        <f>VLOOKUP($B86,'part 01'!$D:$K, 8, 0)</f>
        <v>#N/A</v>
      </c>
    </row>
    <row r="87" spans="1:7" ht="15" customHeight="1">
      <c r="A87" s="10">
        <v>65</v>
      </c>
      <c r="B87" s="11" t="s">
        <v>6</v>
      </c>
      <c r="C87" s="10" t="e">
        <f>VLOOKUP($B87,'part 01'!$D:$J, 3, 0)</f>
        <v>#N/A</v>
      </c>
      <c r="D87" s="10" t="e">
        <f>VLOOKUP($B87,'part 01'!$D:$J, 5, 0)</f>
        <v>#N/A</v>
      </c>
      <c r="E87" s="10" t="e">
        <f>VLOOKUP($B87,'part 01'!$D:$J, 6, 0)</f>
        <v>#N/A</v>
      </c>
      <c r="F87" s="10" t="e">
        <f>VLOOKUP($B87,'part 01'!$D:$J, 7, 0)</f>
        <v>#N/A</v>
      </c>
      <c r="G87" s="35" t="e">
        <f>VLOOKUP($B87,'part 01'!$D:$K, 8, 0)</f>
        <v>#N/A</v>
      </c>
    </row>
    <row r="88" spans="1:7" ht="30" customHeight="1">
      <c r="A88" s="10">
        <v>66</v>
      </c>
      <c r="B88" s="11" t="s">
        <v>78</v>
      </c>
      <c r="C88" s="10" t="e">
        <f>VLOOKUP($B88,'part 01'!$D:$J, 3, 0)</f>
        <v>#N/A</v>
      </c>
      <c r="D88" s="10" t="e">
        <f>VLOOKUP($B88,'part 01'!$D:$J, 5, 0)</f>
        <v>#N/A</v>
      </c>
      <c r="E88" s="10" t="e">
        <f>VLOOKUP($B88,'part 01'!$D:$J, 6, 0)</f>
        <v>#N/A</v>
      </c>
      <c r="F88" s="10" t="e">
        <f>VLOOKUP($B88,'part 01'!$D:$J, 7, 0)</f>
        <v>#N/A</v>
      </c>
      <c r="G88" s="35" t="e">
        <f>VLOOKUP($B88,'part 01'!$D:$K, 8, 0)</f>
        <v>#N/A</v>
      </c>
    </row>
    <row r="89" spans="1:7" ht="15" customHeight="1">
      <c r="A89" s="10">
        <v>67</v>
      </c>
      <c r="B89" s="11" t="s">
        <v>62</v>
      </c>
      <c r="C89" s="10" t="e">
        <f>VLOOKUP($B89,'part 01'!$D:$J, 3, 0)</f>
        <v>#N/A</v>
      </c>
      <c r="D89" s="10" t="e">
        <f>VLOOKUP($B89,'part 01'!$D:$J, 5, 0)</f>
        <v>#N/A</v>
      </c>
      <c r="E89" s="10" t="e">
        <f>VLOOKUP($B89,'part 01'!$D:$J, 6, 0)</f>
        <v>#N/A</v>
      </c>
      <c r="F89" s="10" t="e">
        <f>VLOOKUP($B89,'part 01'!$D:$J, 7, 0)</f>
        <v>#N/A</v>
      </c>
      <c r="G89" s="35" t="e">
        <f>VLOOKUP($B89,'part 01'!$D:$K, 8, 0)</f>
        <v>#N/A</v>
      </c>
    </row>
    <row r="90" spans="1:7" ht="30" customHeight="1">
      <c r="A90" s="10">
        <v>68</v>
      </c>
      <c r="B90" s="11" t="s">
        <v>80</v>
      </c>
      <c r="C90" s="10" t="e">
        <f>VLOOKUP($B90,'part 01'!$D:$J, 3, 0)</f>
        <v>#N/A</v>
      </c>
      <c r="D90" s="10" t="e">
        <f>VLOOKUP($B90,'part 01'!$D:$J, 5, 0)</f>
        <v>#N/A</v>
      </c>
      <c r="E90" s="10" t="e">
        <f>VLOOKUP($B90,'part 01'!$D:$J, 6, 0)</f>
        <v>#N/A</v>
      </c>
      <c r="F90" s="10" t="e">
        <f>VLOOKUP($B90,'part 01'!$D:$J, 7, 0)</f>
        <v>#N/A</v>
      </c>
      <c r="G90" s="35" t="e">
        <f>VLOOKUP($B90,'part 01'!$D:$K, 8, 0)</f>
        <v>#N/A</v>
      </c>
    </row>
    <row r="91" spans="1:7" ht="15" customHeight="1">
      <c r="A91" s="10">
        <v>69</v>
      </c>
      <c r="B91" s="11" t="s">
        <v>64</v>
      </c>
      <c r="C91" s="10" t="e">
        <f>VLOOKUP($B91,'part 01'!$D:$J, 3, 0)</f>
        <v>#N/A</v>
      </c>
      <c r="D91" s="10" t="e">
        <f>VLOOKUP($B91,'part 01'!$D:$J, 5, 0)</f>
        <v>#N/A</v>
      </c>
      <c r="E91" s="10" t="e">
        <f>VLOOKUP($B91,'part 01'!$D:$J, 6, 0)</f>
        <v>#N/A</v>
      </c>
      <c r="F91" s="10" t="e">
        <f>VLOOKUP($B91,'part 01'!$D:$J, 7, 0)</f>
        <v>#N/A</v>
      </c>
      <c r="G91" s="35" t="e">
        <f>VLOOKUP($B91,'part 01'!$D:$K, 8, 0)</f>
        <v>#N/A</v>
      </c>
    </row>
    <row r="92" spans="1:7" ht="30" customHeight="1">
      <c r="A92" s="10">
        <v>70</v>
      </c>
      <c r="B92" s="11" t="s">
        <v>76</v>
      </c>
      <c r="C92" s="10" t="e">
        <f>VLOOKUP($B92,'part 01'!$D:$J, 3, 0)</f>
        <v>#N/A</v>
      </c>
      <c r="D92" s="10" t="e">
        <f>VLOOKUP($B92,'part 01'!$D:$J, 5, 0)</f>
        <v>#N/A</v>
      </c>
      <c r="E92" s="10" t="e">
        <f>VLOOKUP($B92,'part 01'!$D:$J, 6, 0)</f>
        <v>#N/A</v>
      </c>
      <c r="F92" s="10" t="e">
        <f>VLOOKUP($B92,'part 01'!$D:$J, 7, 0)</f>
        <v>#N/A</v>
      </c>
      <c r="G92" s="35" t="e">
        <f>VLOOKUP($B92,'part 01'!$D:$K, 8, 0)</f>
        <v>#N/A</v>
      </c>
    </row>
    <row r="93" spans="1:7" ht="30" customHeight="1">
      <c r="A93" s="10">
        <v>71</v>
      </c>
      <c r="B93" s="11" t="s">
        <v>73</v>
      </c>
      <c r="C93" s="10" t="e">
        <f>VLOOKUP($B93,'part 01'!$D:$J, 3, 0)</f>
        <v>#N/A</v>
      </c>
      <c r="D93" s="10" t="e">
        <f>VLOOKUP($B93,'part 01'!$D:$J, 5, 0)</f>
        <v>#N/A</v>
      </c>
      <c r="E93" s="10" t="e">
        <f>VLOOKUP($B93,'part 01'!$D:$J, 6, 0)</f>
        <v>#N/A</v>
      </c>
      <c r="F93" s="10" t="e">
        <f>VLOOKUP($B93,'part 01'!$D:$J, 7, 0)</f>
        <v>#N/A</v>
      </c>
      <c r="G93" s="35" t="e">
        <f>VLOOKUP($B93,'part 01'!$D:$K, 8, 0)</f>
        <v>#N/A</v>
      </c>
    </row>
    <row r="94" spans="1:7" ht="15" customHeight="1">
      <c r="A94" s="10">
        <v>72</v>
      </c>
      <c r="B94" s="11" t="s">
        <v>9</v>
      </c>
      <c r="C94" s="10" t="e">
        <f>VLOOKUP($B94,'part 01'!$D:$J, 3, 0)</f>
        <v>#N/A</v>
      </c>
      <c r="D94" s="10" t="e">
        <f>VLOOKUP($B94,'part 01'!$D:$J, 5, 0)</f>
        <v>#N/A</v>
      </c>
      <c r="E94" s="10" t="e">
        <f>VLOOKUP($B94,'part 01'!$D:$J, 6, 0)</f>
        <v>#N/A</v>
      </c>
      <c r="F94" s="10" t="e">
        <f>VLOOKUP($B94,'part 01'!$D:$J, 7, 0)</f>
        <v>#N/A</v>
      </c>
      <c r="G94" s="35" t="e">
        <f>VLOOKUP($B94,'part 01'!$D:$K, 8, 0)</f>
        <v>#N/A</v>
      </c>
    </row>
    <row r="95" spans="1:7" ht="15" customHeight="1">
      <c r="A95" s="10">
        <v>73</v>
      </c>
      <c r="B95" s="11" t="s">
        <v>10</v>
      </c>
      <c r="C95" s="10" t="e">
        <f>VLOOKUP($B95,'part 01'!$D:$J, 3, 0)</f>
        <v>#N/A</v>
      </c>
      <c r="D95" s="10" t="e">
        <f>VLOOKUP($B95,'part 01'!$D:$J, 5, 0)</f>
        <v>#N/A</v>
      </c>
      <c r="E95" s="10" t="e">
        <f>VLOOKUP($B95,'part 01'!$D:$J, 6, 0)</f>
        <v>#N/A</v>
      </c>
      <c r="F95" s="10" t="e">
        <f>VLOOKUP($B95,'part 01'!$D:$J, 7, 0)</f>
        <v>#N/A</v>
      </c>
      <c r="G95" s="35" t="e">
        <f>VLOOKUP($B95,'part 01'!$D:$K, 8, 0)</f>
        <v>#N/A</v>
      </c>
    </row>
    <row r="96" spans="1:7" ht="15" customHeight="1">
      <c r="A96" s="10">
        <v>74</v>
      </c>
      <c r="B96" s="11" t="s">
        <v>11</v>
      </c>
      <c r="C96" s="10" t="e">
        <f>VLOOKUP($B96,'part 01'!$D:$J, 3, 0)</f>
        <v>#N/A</v>
      </c>
      <c r="D96" s="10" t="e">
        <f>VLOOKUP($B96,'part 01'!$D:$J, 5, 0)</f>
        <v>#N/A</v>
      </c>
      <c r="E96" s="10" t="e">
        <f>VLOOKUP($B96,'part 01'!$D:$J, 6, 0)</f>
        <v>#N/A</v>
      </c>
      <c r="F96" s="10" t="e">
        <f>VLOOKUP($B96,'part 01'!$D:$J, 7, 0)</f>
        <v>#N/A</v>
      </c>
      <c r="G96" s="35" t="e">
        <f>VLOOKUP($B96,'part 01'!$D:$K, 8, 0)</f>
        <v>#N/A</v>
      </c>
    </row>
    <row r="97" spans="1:7" ht="30" customHeight="1">
      <c r="A97" s="10">
        <v>75</v>
      </c>
      <c r="B97" s="11" t="s">
        <v>74</v>
      </c>
      <c r="C97" s="10" t="e">
        <f>VLOOKUP($B97,'part 01'!$D:$J, 3, 0)</f>
        <v>#N/A</v>
      </c>
      <c r="D97" s="10" t="e">
        <f>VLOOKUP($B97,'part 01'!$D:$J, 5, 0)</f>
        <v>#N/A</v>
      </c>
      <c r="E97" s="10" t="e">
        <f>VLOOKUP($B97,'part 01'!$D:$J, 6, 0)</f>
        <v>#N/A</v>
      </c>
      <c r="F97" s="10" t="e">
        <f>VLOOKUP($B97,'part 01'!$D:$J, 7, 0)</f>
        <v>#N/A</v>
      </c>
      <c r="G97" s="35" t="e">
        <f>VLOOKUP($B97,'part 01'!$D:$K, 8, 0)</f>
        <v>#N/A</v>
      </c>
    </row>
    <row r="98" spans="1:7" ht="15" customHeight="1">
      <c r="A98" s="10">
        <v>76</v>
      </c>
      <c r="B98" s="11" t="s">
        <v>8</v>
      </c>
      <c r="C98" s="10" t="e">
        <f>VLOOKUP($B98,'part 01'!$D:$J, 3, 0)</f>
        <v>#N/A</v>
      </c>
      <c r="D98" s="10" t="e">
        <f>VLOOKUP($B98,'part 01'!$D:$J, 5, 0)</f>
        <v>#N/A</v>
      </c>
      <c r="E98" s="10" t="e">
        <f>VLOOKUP($B98,'part 01'!$D:$J, 6, 0)</f>
        <v>#N/A</v>
      </c>
      <c r="F98" s="10" t="e">
        <f>VLOOKUP($B98,'part 01'!$D:$J, 7, 0)</f>
        <v>#N/A</v>
      </c>
      <c r="G98" s="35" t="e">
        <f>VLOOKUP($B98,'part 01'!$D:$K, 8, 0)</f>
        <v>#N/A</v>
      </c>
    </row>
    <row r="99" spans="1:7" ht="30" customHeight="1">
      <c r="A99" s="10">
        <v>77</v>
      </c>
      <c r="B99" s="11" t="s">
        <v>81</v>
      </c>
      <c r="C99" s="10" t="e">
        <f>VLOOKUP($B99,'part 01'!$D:$J, 3, 0)</f>
        <v>#N/A</v>
      </c>
      <c r="D99" s="10" t="e">
        <f>VLOOKUP($B99,'part 01'!$D:$J, 5, 0)</f>
        <v>#N/A</v>
      </c>
      <c r="E99" s="10" t="e">
        <f>VLOOKUP($B99,'part 01'!$D:$J, 6, 0)</f>
        <v>#N/A</v>
      </c>
      <c r="F99" s="10" t="e">
        <f>VLOOKUP($B99,'part 01'!$D:$J, 7, 0)</f>
        <v>#N/A</v>
      </c>
      <c r="G99" s="35" t="e">
        <f>VLOOKUP($B99,'part 01'!$D:$K, 8, 0)</f>
        <v>#N/A</v>
      </c>
    </row>
    <row r="100" spans="1:7" ht="15" customHeight="1">
      <c r="A100" s="10">
        <v>78</v>
      </c>
      <c r="B100" s="11" t="s">
        <v>63</v>
      </c>
      <c r="C100" s="10" t="e">
        <f>VLOOKUP($B100,'part 01'!$D:$J, 3, 0)</f>
        <v>#N/A</v>
      </c>
      <c r="D100" s="10" t="e">
        <f>VLOOKUP($B100,'part 01'!$D:$J, 5, 0)</f>
        <v>#N/A</v>
      </c>
      <c r="E100" s="10" t="e">
        <f>VLOOKUP($B100,'part 01'!$D:$J, 6, 0)</f>
        <v>#N/A</v>
      </c>
      <c r="F100" s="10" t="e">
        <f>VLOOKUP($B100,'part 01'!$D:$J, 7, 0)</f>
        <v>#N/A</v>
      </c>
      <c r="G100" s="35" t="e">
        <f>VLOOKUP($B100,'part 01'!$D:$K, 8, 0)</f>
        <v>#N/A</v>
      </c>
    </row>
  </sheetData>
  <autoFilter ref="A2:G100"/>
  <pageMargins left="0.70000004768371604" right="0.70000004768371604" top="0.75" bottom="0.75" header="0.30000001192092901" footer="0.3000000119209290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G134"/>
  <sheetViews>
    <sheetView workbookViewId="0">
      <selection activeCell="G83" sqref="G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02'!$D:$J, 3, 0)</f>
        <v>#N/A</v>
      </c>
      <c r="D5" s="10" t="e">
        <f>VLOOKUP($B5,'part 02'!$D:$J, 5, 0)</f>
        <v>#N/A</v>
      </c>
      <c r="E5" s="10" t="e">
        <f>VLOOKUP($B5,'part 02'!$D:$J, 6, 0)</f>
        <v>#N/A</v>
      </c>
      <c r="F5" s="10" t="e">
        <f>VLOOKUP($B5,'part 02'!$D:$J,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02'!$D:$J, 3, 0)</f>
        <v>#N/A</v>
      </c>
      <c r="D6" s="10" t="e">
        <f>VLOOKUP($B6,'part 02'!$D:$J, 5, 0)</f>
        <v>#N/A</v>
      </c>
      <c r="E6" s="10" t="e">
        <f>VLOOKUP($B6,'part 02'!$D:$J, 6, 0)</f>
        <v>#N/A</v>
      </c>
      <c r="F6" s="10" t="e">
        <f>VLOOKUP($B6,'part 02'!$D:$J,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02'!$D:$J, 3, 0)</f>
        <v>#N/A</v>
      </c>
      <c r="D8" s="10" t="e">
        <f>VLOOKUP($B8,'part 02'!$D:$J, 5, 0)</f>
        <v>#N/A</v>
      </c>
      <c r="E8" s="10" t="e">
        <f>VLOOKUP($B8,'part 02'!$D:$J, 6, 0)</f>
        <v>#N/A</v>
      </c>
      <c r="F8" s="10" t="e">
        <f>VLOOKUP($B8,'part 02'!$D:$J,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02'!$D:$J, 3, 0)</f>
        <v>#N/A</v>
      </c>
      <c r="D10" s="10" t="e">
        <f>VLOOKUP($B10,'part 02'!$D:$J, 5, 0)</f>
        <v>#N/A</v>
      </c>
      <c r="E10" s="10" t="e">
        <f>VLOOKUP($B10,'part 02'!$D:$J, 6, 0)</f>
        <v>#N/A</v>
      </c>
      <c r="F10" s="10" t="e">
        <f>VLOOKUP($B10,'part 02'!$D:$J,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02'!$D:$J, 3, 0)</f>
        <v>#N/A</v>
      </c>
      <c r="D11" s="10" t="e">
        <f>VLOOKUP($B11,'part 02'!$D:$J, 5, 0)</f>
        <v>#N/A</v>
      </c>
      <c r="E11" s="10" t="e">
        <f>VLOOKUP($B11,'part 02'!$D:$J, 6, 0)</f>
        <v>#N/A</v>
      </c>
      <c r="F11" s="10" t="e">
        <f>VLOOKUP($B11,'part 02'!$D:$J,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02'!$D:$J, 3, 0)</f>
        <v>#N/A</v>
      </c>
      <c r="D12" s="10" t="e">
        <f>VLOOKUP($B12,'part 02'!$D:$J, 5, 0)</f>
        <v>#N/A</v>
      </c>
      <c r="E12" s="10" t="e">
        <f>VLOOKUP($B12,'part 02'!$D:$J, 6, 0)</f>
        <v>#N/A</v>
      </c>
      <c r="F12" s="10" t="e">
        <f>VLOOKUP($B12,'part 02'!$D:$J,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02'!$D:$J, 3, 0)</f>
        <v>#N/A</v>
      </c>
      <c r="D13" s="10" t="e">
        <f>VLOOKUP($B13,'part 02'!$D:$J, 5, 0)</f>
        <v>#N/A</v>
      </c>
      <c r="E13" s="10" t="e">
        <f>VLOOKUP($B13,'part 02'!$D:$J, 6, 0)</f>
        <v>#N/A</v>
      </c>
      <c r="F13" s="10" t="e">
        <f>VLOOKUP($B13,'part 02'!$D:$J,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02'!$D:$J, 3, 0)</f>
        <v>#N/A</v>
      </c>
      <c r="D14" s="10" t="e">
        <f>VLOOKUP($B14,'part 02'!$D:$J, 5, 0)</f>
        <v>#N/A</v>
      </c>
      <c r="E14" s="10" t="e">
        <f>VLOOKUP($B14,'part 02'!$D:$J, 6, 0)</f>
        <v>#N/A</v>
      </c>
      <c r="F14" s="10" t="e">
        <f>VLOOKUP($B14,'part 02'!$D:$J,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02'!$D:$J, 3, 0)</f>
        <v>#N/A</v>
      </c>
      <c r="D15" s="10" t="e">
        <f>VLOOKUP($B15,'part 02'!$D:$J, 5, 0)</f>
        <v>#N/A</v>
      </c>
      <c r="E15" s="10" t="e">
        <f>VLOOKUP($B15,'part 02'!$D:$J, 6, 0)</f>
        <v>#N/A</v>
      </c>
      <c r="F15" s="10" t="e">
        <f>VLOOKUP($B15,'part 02'!$D:$J,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02'!$D:$J, 3, 0)</f>
        <v>#N/A</v>
      </c>
      <c r="D16" s="10" t="e">
        <f>VLOOKUP($B16,'part 02'!$D:$J, 5, 0)</f>
        <v>#N/A</v>
      </c>
      <c r="E16" s="10" t="e">
        <f>VLOOKUP($B16,'part 02'!$D:$J, 6, 0)</f>
        <v>#N/A</v>
      </c>
      <c r="F16" s="10" t="e">
        <f>VLOOKUP($B16,'part 02'!$D:$J,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02'!$D:$J, 3, 0)</f>
        <v>#N/A</v>
      </c>
      <c r="D17" s="10" t="e">
        <f>VLOOKUP($B17,'part 02'!$D:$J, 5, 0)</f>
        <v>#N/A</v>
      </c>
      <c r="E17" s="10" t="e">
        <f>VLOOKUP($B17,'part 02'!$D:$J, 6, 0)</f>
        <v>#N/A</v>
      </c>
      <c r="F17" s="10" t="e">
        <f>VLOOKUP($B17,'part 02'!$D:$J, 7, 0)</f>
        <v>#N/A</v>
      </c>
      <c r="G17" s="35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02'!$D:$J, 3, 0)</f>
        <v>#N/A</v>
      </c>
      <c r="D18" s="10" t="e">
        <f>VLOOKUP($B18,'part 02'!$D:$J, 5, 0)</f>
        <v>#N/A</v>
      </c>
      <c r="E18" s="10" t="e">
        <f>VLOOKUP($B18,'part 02'!$D:$J, 6, 0)</f>
        <v>#N/A</v>
      </c>
      <c r="F18" s="10" t="e">
        <f>VLOOKUP($B18,'part 02'!$D:$J, 7, 0)</f>
        <v>#N/A</v>
      </c>
      <c r="G18" s="35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02'!$D:$J, 3, 0)</f>
        <v>#N/A</v>
      </c>
      <c r="D20" s="10" t="e">
        <f>VLOOKUP($B20,'part 02'!$D:$J, 5, 0)</f>
        <v>#N/A</v>
      </c>
      <c r="E20" s="10" t="e">
        <f>VLOOKUP($B20,'part 02'!$D:$J, 6, 0)</f>
        <v>#N/A</v>
      </c>
      <c r="F20" s="10" t="e">
        <f>VLOOKUP($B20,'part 02'!$D:$J,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02'!$D:$J, 3, 0)</f>
        <v>#N/A</v>
      </c>
      <c r="D21" s="10" t="e">
        <f>VLOOKUP($B21,'part 02'!$D:$J, 5, 0)</f>
        <v>#N/A</v>
      </c>
      <c r="E21" s="10" t="e">
        <f>VLOOKUP($B21,'part 02'!$D:$J, 6, 0)</f>
        <v>#N/A</v>
      </c>
      <c r="F21" s="10" t="e">
        <f>VLOOKUP($B21,'part 02'!$D:$J, 7, 0)</f>
        <v>#N/A</v>
      </c>
      <c r="G21" s="35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02'!$D:$J, 3, 0)</f>
        <v>#N/A</v>
      </c>
      <c r="D22" s="10" t="e">
        <f>VLOOKUP($B22,'part 02'!$D:$J, 5, 0)</f>
        <v>#N/A</v>
      </c>
      <c r="E22" s="10" t="e">
        <f>VLOOKUP($B22,'part 02'!$D:$J, 6, 0)</f>
        <v>#N/A</v>
      </c>
      <c r="F22" s="10" t="e">
        <f>VLOOKUP($B22,'part 02'!$D:$J, 7, 0)</f>
        <v>#N/A</v>
      </c>
      <c r="G22" s="35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02'!$D:$J, 3, 0)</f>
        <v>#N/A</v>
      </c>
      <c r="D23" s="10" t="e">
        <f>VLOOKUP($B23,'part 02'!$D:$J, 5, 0)</f>
        <v>#N/A</v>
      </c>
      <c r="E23" s="10" t="e">
        <f>VLOOKUP($B23,'part 02'!$D:$J, 6, 0)</f>
        <v>#N/A</v>
      </c>
      <c r="F23" s="10" t="e">
        <f>VLOOKUP($B23,'part 02'!$D:$J, 7, 0)</f>
        <v>#N/A</v>
      </c>
      <c r="G23" s="35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02'!$D:$J, 3, 0)</f>
        <v>#N/A</v>
      </c>
      <c r="D24" s="10" t="e">
        <f>VLOOKUP($B24,'part 02'!$D:$J, 5, 0)</f>
        <v>#N/A</v>
      </c>
      <c r="E24" s="10" t="e">
        <f>VLOOKUP($B24,'part 02'!$D:$J, 6, 0)</f>
        <v>#N/A</v>
      </c>
      <c r="F24" s="10" t="e">
        <f>VLOOKUP($B24,'part 02'!$D:$J, 7, 0)</f>
        <v>#N/A</v>
      </c>
      <c r="G24" s="35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SUM(C26:C28)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02'!$D:$J, 3, 0)</f>
        <v>#N/A</v>
      </c>
      <c r="D26" s="10" t="e">
        <f>VLOOKUP($B26,'part 02'!$D:$J, 5, 0)</f>
        <v>#N/A</v>
      </c>
      <c r="E26" s="10" t="e">
        <f>VLOOKUP($B26,'part 02'!$D:$J, 6, 0)</f>
        <v>#N/A</v>
      </c>
      <c r="F26" s="10" t="e">
        <f>VLOOKUP($B26,'part 02'!$D:$J, 7, 0)</f>
        <v>#N/A</v>
      </c>
      <c r="G26" s="35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02'!$D:$J, 3, 0)</f>
        <v>#N/A</v>
      </c>
      <c r="D27" s="10" t="e">
        <f>VLOOKUP($B27,'part 02'!$D:$J, 5, 0)</f>
        <v>#N/A</v>
      </c>
      <c r="E27" s="10" t="e">
        <f>VLOOKUP($B27,'part 02'!$D:$J, 6, 0)</f>
        <v>#N/A</v>
      </c>
      <c r="F27" s="10" t="e">
        <f>VLOOKUP($B27,'part 02'!$D:$J, 7, 0)</f>
        <v>#N/A</v>
      </c>
      <c r="G27" s="35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02'!$D:$J, 3, 0)</f>
        <v>#N/A</v>
      </c>
      <c r="D28" s="10" t="e">
        <f>VLOOKUP($B28,'part 02'!$D:$J, 5, 0)</f>
        <v>#N/A</v>
      </c>
      <c r="E28" s="10" t="e">
        <f>VLOOKUP($B28,'part 02'!$D:$J, 6, 0)</f>
        <v>#N/A</v>
      </c>
      <c r="F28" s="10" t="e">
        <f>VLOOKUP($B28,'part 02'!$D:$J, 7, 0)</f>
        <v>#N/A</v>
      </c>
      <c r="G28" s="35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SUM(C30:C36)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02'!$D:$J, 3, 0)</f>
        <v>#N/A</v>
      </c>
      <c r="D30" s="10" t="e">
        <f>VLOOKUP($B30,'part 02'!$D:$J, 5, 0)</f>
        <v>#N/A</v>
      </c>
      <c r="E30" s="10" t="e">
        <f>VLOOKUP($B30,'part 02'!$D:$J, 6, 0)</f>
        <v>#N/A</v>
      </c>
      <c r="F30" s="10" t="e">
        <f>VLOOKUP($B30,'part 02'!$D:$J,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02'!$D:$J, 3, 0)</f>
        <v>#N/A</v>
      </c>
      <c r="D31" s="10" t="e">
        <f>VLOOKUP($B31,'part 02'!$D:$J, 5, 0)</f>
        <v>#N/A</v>
      </c>
      <c r="E31" s="10" t="e">
        <f>VLOOKUP($B31,'part 02'!$D:$J, 6, 0)</f>
        <v>#N/A</v>
      </c>
      <c r="F31" s="10" t="e">
        <f>VLOOKUP($B31,'part 02'!$D:$J,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02'!$D:$J, 3, 0)</f>
        <v>#N/A</v>
      </c>
      <c r="D32" s="10" t="e">
        <f>VLOOKUP($B32,'part 02'!$D:$J, 5, 0)</f>
        <v>#N/A</v>
      </c>
      <c r="E32" s="10" t="e">
        <f>VLOOKUP($B32,'part 02'!$D:$J, 6, 0)</f>
        <v>#N/A</v>
      </c>
      <c r="F32" s="10" t="e">
        <f>VLOOKUP($B32,'part 02'!$D:$J, 7, 0)</f>
        <v>#N/A</v>
      </c>
      <c r="G32" s="35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02'!$D:$J, 3, 0)</f>
        <v>#N/A</v>
      </c>
      <c r="D33" s="10" t="e">
        <f>VLOOKUP($B33,'part 02'!$D:$J, 5, 0)</f>
        <v>#N/A</v>
      </c>
      <c r="E33" s="10" t="e">
        <f>VLOOKUP($B33,'part 02'!$D:$J, 6, 0)</f>
        <v>#N/A</v>
      </c>
      <c r="F33" s="10" t="e">
        <f>VLOOKUP($B33,'part 02'!$D:$J, 7, 0)</f>
        <v>#N/A</v>
      </c>
      <c r="G33" s="35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02'!$D:$J, 3, 0)</f>
        <v>#N/A</v>
      </c>
      <c r="D34" s="10" t="e">
        <f>VLOOKUP($B34,'part 02'!$D:$J, 5, 0)</f>
        <v>#N/A</v>
      </c>
      <c r="E34" s="10" t="e">
        <f>VLOOKUP($B34,'part 02'!$D:$J, 6, 0)</f>
        <v>#N/A</v>
      </c>
      <c r="F34" s="10" t="e">
        <f>VLOOKUP($B34,'part 02'!$D:$J, 7, 0)</f>
        <v>#N/A</v>
      </c>
      <c r="G34" s="35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02'!$D:$J, 3, 0)</f>
        <v>#N/A</v>
      </c>
      <c r="D35" s="10" t="e">
        <f>VLOOKUP($B35,'part 02'!$D:$J, 5, 0)</f>
        <v>#N/A</v>
      </c>
      <c r="E35" s="10" t="e">
        <f>VLOOKUP($B35,'part 02'!$D:$J, 6, 0)</f>
        <v>#N/A</v>
      </c>
      <c r="F35" s="10" t="e">
        <f>VLOOKUP($B35,'part 02'!$D:$J, 7, 0)</f>
        <v>#N/A</v>
      </c>
      <c r="G35" s="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02'!$D:$J, 3, 0)</f>
        <v>#N/A</v>
      </c>
      <c r="D36" s="10" t="e">
        <f>VLOOKUP($B36,'part 02'!$D:$J, 5, 0)</f>
        <v>#N/A</v>
      </c>
      <c r="E36" s="10" t="e">
        <f>VLOOKUP($B36,'part 02'!$D:$J, 6, 0)</f>
        <v>#N/A</v>
      </c>
      <c r="F36" s="10" t="e">
        <f>VLOOKUP($B36,'part 02'!$D:$J,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SUM(C38:C40)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02'!$D:$J, 3, 0)</f>
        <v>#N/A</v>
      </c>
      <c r="D38" s="10" t="e">
        <f>VLOOKUP($B38,'part 02'!$D:$J, 5, 0)</f>
        <v>#N/A</v>
      </c>
      <c r="E38" s="10" t="e">
        <f>VLOOKUP($B38,'part 02'!$D:$J, 6, 0)</f>
        <v>#N/A</v>
      </c>
      <c r="F38" s="10" t="e">
        <f>VLOOKUP($B38,'part 02'!$D:$J, 7, 0)</f>
        <v>#N/A</v>
      </c>
      <c r="G38" s="35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02'!$D:$J, 3, 0)</f>
        <v>#N/A</v>
      </c>
      <c r="D39" s="10" t="e">
        <f>VLOOKUP($B39,'part 02'!$D:$J, 5, 0)</f>
        <v>#N/A</v>
      </c>
      <c r="E39" s="10" t="e">
        <f>VLOOKUP($B39,'part 02'!$D:$J, 6, 0)</f>
        <v>#N/A</v>
      </c>
      <c r="F39" s="10" t="e">
        <f>VLOOKUP($B39,'part 02'!$D:$J, 7, 0)</f>
        <v>#N/A</v>
      </c>
      <c r="G39" s="35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02'!$D:$J, 3, 0)</f>
        <v>#N/A</v>
      </c>
      <c r="D40" s="10" t="e">
        <f>VLOOKUP($B40,'part 02'!$D:$J, 5, 0)</f>
        <v>#N/A</v>
      </c>
      <c r="E40" s="10" t="e">
        <f>VLOOKUP($B40,'part 02'!$D:$J, 6, 0)</f>
        <v>#N/A</v>
      </c>
      <c r="F40" s="10" t="e">
        <f>VLOOKUP($B40,'part 02'!$D:$J, 7, 0)</f>
        <v>#N/A</v>
      </c>
      <c r="G40" s="35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SUM(C42:C44)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02'!$D:$J, 3, 0)</f>
        <v>#N/A</v>
      </c>
      <c r="D42" s="10" t="e">
        <f>VLOOKUP($B42,'part 02'!$D:$J, 5, 0)</f>
        <v>#N/A</v>
      </c>
      <c r="E42" s="10" t="e">
        <f>VLOOKUP($B42,'part 02'!$D:$J, 6, 0)</f>
        <v>#N/A</v>
      </c>
      <c r="F42" s="10" t="e">
        <f>VLOOKUP($B42,'part 02'!$D:$J, 7, 0)</f>
        <v>#N/A</v>
      </c>
      <c r="G42" s="35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02'!$D:$J, 3, 0)</f>
        <v>#N/A</v>
      </c>
      <c r="D43" s="10" t="e">
        <f>VLOOKUP($B43,'part 02'!$D:$J, 5, 0)</f>
        <v>#N/A</v>
      </c>
      <c r="E43" s="10" t="e">
        <f>VLOOKUP($B43,'part 02'!$D:$J, 6, 0)</f>
        <v>#N/A</v>
      </c>
      <c r="F43" s="10" t="e">
        <f>VLOOKUP($B43,'part 02'!$D:$J, 7, 0)</f>
        <v>#N/A</v>
      </c>
      <c r="G43" s="35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02'!$D:$J, 3, 0)</f>
        <v>#N/A</v>
      </c>
      <c r="D44" s="10" t="e">
        <f>VLOOKUP($B44,'part 02'!$D:$J, 5, 0)</f>
        <v>#N/A</v>
      </c>
      <c r="E44" s="10" t="e">
        <f>VLOOKUP($B44,'part 02'!$D:$J, 6, 0)</f>
        <v>#N/A</v>
      </c>
      <c r="F44" s="10" t="e">
        <f>VLOOKUP($B44,'part 02'!$D:$J, 7, 0)</f>
        <v>#N/A</v>
      </c>
      <c r="G44" s="35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02'!$D:$J, 3, 0)</f>
        <v>#N/A</v>
      </c>
      <c r="D46" s="10" t="e">
        <f>VLOOKUP($B46,'part 02'!$D:$J, 5, 0)</f>
        <v>#N/A</v>
      </c>
      <c r="E46" s="10" t="e">
        <f>VLOOKUP($B46,'part 02'!$D:$J, 6, 0)</f>
        <v>#N/A</v>
      </c>
      <c r="F46" s="10" t="e">
        <f>VLOOKUP($B46,'part 02'!$D:$J, 7, 0)</f>
        <v>#N/A</v>
      </c>
      <c r="G46" s="35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02'!$D:$J, 3, 0)</f>
        <v>#N/A</v>
      </c>
      <c r="D48" s="10" t="e">
        <f>VLOOKUP($B48,'part 02'!$D:$J, 5, 0)</f>
        <v>#N/A</v>
      </c>
      <c r="E48" s="10" t="e">
        <f>VLOOKUP($B48,'part 02'!$D:$J, 6, 0)</f>
        <v>#N/A</v>
      </c>
      <c r="F48" s="10" t="e">
        <f>VLOOKUP($B48,'part 02'!$D:$J, 7, 0)</f>
        <v>#N/A</v>
      </c>
      <c r="G48" s="35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02'!$D:$J, 3, 0)</f>
        <v>#N/A</v>
      </c>
      <c r="D50" s="10" t="e">
        <f>VLOOKUP($B50,'part 02'!$D:$J, 5, 0)</f>
        <v>#N/A</v>
      </c>
      <c r="E50" s="10" t="e">
        <f>VLOOKUP($B50,'part 02'!$D:$J, 6, 0)</f>
        <v>#N/A</v>
      </c>
      <c r="F50" s="10" t="e">
        <f>VLOOKUP($B50,'part 02'!$D:$J,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SUM(C52:C60)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02'!$D:$J, 3, 0)</f>
        <v>#N/A</v>
      </c>
      <c r="D52" s="10" t="e">
        <f>VLOOKUP($B52,'part 02'!$D:$J, 5, 0)</f>
        <v>#N/A</v>
      </c>
      <c r="E52" s="10" t="e">
        <f>VLOOKUP($B52,'part 02'!$D:$J, 6, 0)</f>
        <v>#N/A</v>
      </c>
      <c r="F52" s="10" t="e">
        <f>VLOOKUP($B52,'part 02'!$D:$J, 7, 0)</f>
        <v>#N/A</v>
      </c>
      <c r="G52" s="35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02'!$D:$J, 3, 0)</f>
        <v>#N/A</v>
      </c>
      <c r="D53" s="10" t="e">
        <f>VLOOKUP($B53,'part 02'!$D:$J, 5, 0)</f>
        <v>#N/A</v>
      </c>
      <c r="E53" s="10" t="e">
        <f>VLOOKUP($B53,'part 02'!$D:$J, 6, 0)</f>
        <v>#N/A</v>
      </c>
      <c r="F53" s="10" t="e">
        <f>VLOOKUP($B53,'part 02'!$D:$J, 7, 0)</f>
        <v>#N/A</v>
      </c>
      <c r="G53" s="35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02'!$D:$J, 3, 0)</f>
        <v>#N/A</v>
      </c>
      <c r="D54" s="10" t="e">
        <f>VLOOKUP($B54,'part 02'!$D:$J, 5, 0)</f>
        <v>#N/A</v>
      </c>
      <c r="E54" s="10" t="e">
        <f>VLOOKUP($B54,'part 02'!$D:$J, 6, 0)</f>
        <v>#N/A</v>
      </c>
      <c r="F54" s="10" t="e">
        <f>VLOOKUP($B54,'part 02'!$D:$J,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02'!$D:$J, 3, 0)</f>
        <v>#N/A</v>
      </c>
      <c r="D55" s="10" t="e">
        <f>VLOOKUP($B55,'part 02'!$D:$J, 5, 0)</f>
        <v>#N/A</v>
      </c>
      <c r="E55" s="10" t="e">
        <f>VLOOKUP($B55,'part 02'!$D:$J, 6, 0)</f>
        <v>#N/A</v>
      </c>
      <c r="F55" s="10" t="e">
        <f>VLOOKUP($B55,'part 02'!$D:$J, 7, 0)</f>
        <v>#N/A</v>
      </c>
      <c r="G55" s="3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02'!$D:$J, 3, 0)</f>
        <v>#N/A</v>
      </c>
      <c r="D56" s="10" t="e">
        <f>VLOOKUP($B56,'part 02'!$D:$J, 5, 0)</f>
        <v>#N/A</v>
      </c>
      <c r="E56" s="10" t="e">
        <f>VLOOKUP($B56,'part 02'!$D:$J, 6, 0)</f>
        <v>#N/A</v>
      </c>
      <c r="F56" s="10" t="e">
        <f>VLOOKUP($B56,'part 02'!$D:$J, 7, 0)</f>
        <v>#N/A</v>
      </c>
      <c r="G56" s="35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02'!$D:$J, 3, 0)</f>
        <v>#N/A</v>
      </c>
      <c r="D57" s="10" t="e">
        <f>VLOOKUP($B57,'part 02'!$D:$J, 5, 0)</f>
        <v>#N/A</v>
      </c>
      <c r="E57" s="10" t="e">
        <f>VLOOKUP($B57,'part 02'!$D:$J, 6, 0)</f>
        <v>#N/A</v>
      </c>
      <c r="F57" s="10" t="e">
        <f>VLOOKUP($B57,'part 02'!$D:$J, 7, 0)</f>
        <v>#N/A</v>
      </c>
      <c r="G57" s="35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02'!$D:$J, 3, 0)</f>
        <v>#N/A</v>
      </c>
      <c r="D58" s="10" t="e">
        <f>VLOOKUP($B58,'part 02'!$D:$J, 5, 0)</f>
        <v>#N/A</v>
      </c>
      <c r="E58" s="10" t="e">
        <f>VLOOKUP($B58,'part 02'!$D:$J, 6, 0)</f>
        <v>#N/A</v>
      </c>
      <c r="F58" s="10" t="e">
        <f>VLOOKUP($B58,'part 02'!$D:$J, 7, 0)</f>
        <v>#N/A</v>
      </c>
      <c r="G58" s="35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02'!$D:$J, 3, 0)</f>
        <v>#N/A</v>
      </c>
      <c r="D59" s="10" t="e">
        <f>VLOOKUP($B59,'part 02'!$D:$J, 5, 0)</f>
        <v>#N/A</v>
      </c>
      <c r="E59" s="10" t="e">
        <f>VLOOKUP($B59,'part 02'!$D:$J, 6, 0)</f>
        <v>#N/A</v>
      </c>
      <c r="F59" s="10" t="e">
        <f>VLOOKUP($B59,'part 02'!$D:$J, 7, 0)</f>
        <v>#N/A</v>
      </c>
      <c r="G59" s="35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02'!$D:$J, 3, 0)</f>
        <v>#N/A</v>
      </c>
      <c r="D60" s="10" t="e">
        <f>VLOOKUP($B60,'part 02'!$D:$J, 5, 0)</f>
        <v>#N/A</v>
      </c>
      <c r="E60" s="10" t="e">
        <f>VLOOKUP($B60,'part 02'!$D:$J, 6, 0)</f>
        <v>#N/A</v>
      </c>
      <c r="F60" s="10" t="e">
        <f>VLOOKUP($B60,'part 02'!$D:$J, 7, 0)</f>
        <v>#N/A</v>
      </c>
      <c r="G60" s="35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SUM(C62:C64)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02'!$D:$J, 3, 0)</f>
        <v>#N/A</v>
      </c>
      <c r="D62" s="10" t="e">
        <f>VLOOKUP($B62,'part 02'!$D:$J, 5, 0)</f>
        <v>#N/A</v>
      </c>
      <c r="E62" s="10" t="e">
        <f>VLOOKUP($B62,'part 02'!$D:$J, 6, 0)</f>
        <v>#N/A</v>
      </c>
      <c r="F62" s="10" t="e">
        <f>VLOOKUP($B62,'part 02'!$D:$J, 7, 0)</f>
        <v>#N/A</v>
      </c>
      <c r="G62" s="35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02'!$D:$J, 3, 0)</f>
        <v>#N/A</v>
      </c>
      <c r="D63" s="10" t="e">
        <f>VLOOKUP($B63,'part 02'!$D:$J, 5, 0)</f>
        <v>#N/A</v>
      </c>
      <c r="E63" s="10" t="e">
        <f>VLOOKUP($B63,'part 02'!$D:$J, 6, 0)</f>
        <v>#N/A</v>
      </c>
      <c r="F63" s="10" t="e">
        <f>VLOOKUP($B63,'part 02'!$D:$J, 7, 0)</f>
        <v>#N/A</v>
      </c>
      <c r="G63" s="35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02'!$D:$J, 3, 0)</f>
        <v>#N/A</v>
      </c>
      <c r="D64" s="10" t="e">
        <f>VLOOKUP($B64,'part 02'!$D:$J, 5, 0)</f>
        <v>#N/A</v>
      </c>
      <c r="E64" s="10" t="e">
        <f>VLOOKUP($B64,'part 02'!$D:$J, 6, 0)</f>
        <v>#N/A</v>
      </c>
      <c r="F64" s="10" t="e">
        <f>VLOOKUP($B64,'part 02'!$D:$J, 7, 0)</f>
        <v>#N/A</v>
      </c>
      <c r="G64" s="35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SUM(C66:C67)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127</v>
      </c>
      <c r="C66" s="10" t="e">
        <f>VLOOKUP($B66,'part 02'!$D:$J, 3, 0)</f>
        <v>#N/A</v>
      </c>
      <c r="D66" s="10" t="e">
        <f>VLOOKUP($B66,'part 02'!$D:$J, 5, 0)</f>
        <v>#N/A</v>
      </c>
      <c r="E66" s="10" t="e">
        <f>VLOOKUP($B66,'part 02'!$D:$J, 6, 0)</f>
        <v>#N/A</v>
      </c>
      <c r="F66" s="10" t="e">
        <f>VLOOKUP($B66,'part 02'!$D:$J, 7, 0)</f>
        <v>#N/A</v>
      </c>
      <c r="G66" s="35" t="e">
        <f>VLOOKUP($B66,'part 01'!$D:$K, 8, 0)</f>
        <v>#N/A</v>
      </c>
    </row>
    <row r="67" spans="1:7" ht="18" customHeight="1">
      <c r="A67" s="24">
        <v>50</v>
      </c>
      <c r="B67" s="25" t="s">
        <v>128</v>
      </c>
      <c r="C67" s="10" t="e">
        <f>VLOOKUP($B67,'part 02'!$D:$J, 3, 0)</f>
        <v>#N/A</v>
      </c>
      <c r="D67" s="10" t="e">
        <f>VLOOKUP($B67,'part 02'!$D:$J, 5, 0)</f>
        <v>#N/A</v>
      </c>
      <c r="E67" s="10" t="e">
        <f>VLOOKUP($B67,'part 02'!$D:$J, 6, 0)</f>
        <v>#N/A</v>
      </c>
      <c r="F67" s="10" t="e">
        <f>VLOOKUP($B67,'part 02'!$D:$J, 7, 0)</f>
        <v>#N/A</v>
      </c>
      <c r="G67" s="35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02'!$D:$J, 3, 0)</f>
        <v>#N/A</v>
      </c>
      <c r="D69" s="10" t="e">
        <f>VLOOKUP($B69,'part 02'!$D:$J, 5, 0)</f>
        <v>#N/A</v>
      </c>
      <c r="E69" s="10" t="e">
        <f>VLOOKUP($B69,'part 02'!$D:$J, 6, 0)</f>
        <v>#N/A</v>
      </c>
      <c r="F69" s="10" t="e">
        <f>VLOOKUP($B69,'part 02'!$D:$J, 7, 0)</f>
        <v>#N/A</v>
      </c>
      <c r="G69" s="35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02'!$D:$J, 3, 0)</f>
        <v>#N/A</v>
      </c>
      <c r="D71" s="10" t="e">
        <f>VLOOKUP($B71,'part 02'!$D:$J, 5, 0)</f>
        <v>#N/A</v>
      </c>
      <c r="E71" s="10" t="e">
        <f>VLOOKUP($B71,'part 02'!$D:$J, 6, 0)</f>
        <v>#N/A</v>
      </c>
      <c r="F71" s="10" t="e">
        <f>VLOOKUP($B71,'part 02'!$D:$J, 7, 0)</f>
        <v>#N/A</v>
      </c>
      <c r="G71" s="35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02'!$D:$J, 3, 0)</f>
        <v>#N/A</v>
      </c>
      <c r="D72" s="10" t="e">
        <f>VLOOKUP($B72,'part 02'!$D:$J, 5, 0)</f>
        <v>#N/A</v>
      </c>
      <c r="E72" s="10" t="e">
        <f>VLOOKUP($B72,'part 02'!$D:$J, 6, 0)</f>
        <v>#N/A</v>
      </c>
      <c r="F72" s="10" t="e">
        <f>VLOOKUP($B72,'part 02'!$D:$J, 7, 0)</f>
        <v>#N/A</v>
      </c>
      <c r="G72" s="35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02'!$D:$J, 3, 0)</f>
        <v>#N/A</v>
      </c>
      <c r="D74" s="10" t="e">
        <f>VLOOKUP($B74,'part 02'!$D:$J, 5, 0)</f>
        <v>#N/A</v>
      </c>
      <c r="E74" s="10" t="e">
        <f>VLOOKUP($B74,'part 02'!$D:$J, 6, 0)</f>
        <v>#N/A</v>
      </c>
      <c r="F74" s="10" t="e">
        <f>VLOOKUP($B74,'part 02'!$D:$J, 7, 0)</f>
        <v>#N/A</v>
      </c>
      <c r="G74" s="35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02'!$D:$J, 3, 0)</f>
        <v>#N/A</v>
      </c>
      <c r="D75" s="10" t="e">
        <f>VLOOKUP($B75,'part 02'!$D:$J, 5, 0)</f>
        <v>#N/A</v>
      </c>
      <c r="E75" s="10" t="e">
        <f>VLOOKUP($B75,'part 02'!$D:$J, 6, 0)</f>
        <v>#N/A</v>
      </c>
      <c r="F75" s="10" t="e">
        <f>VLOOKUP($B75,'part 02'!$D:$J, 7, 0)</f>
        <v>#N/A</v>
      </c>
      <c r="G75" s="3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02'!$D:$J, 3, 0)</f>
        <v>#N/A</v>
      </c>
      <c r="D76" s="10" t="e">
        <f>VLOOKUP($B76,'part 02'!$D:$J, 5, 0)</f>
        <v>#N/A</v>
      </c>
      <c r="E76" s="10" t="e">
        <f>VLOOKUP($B76,'part 02'!$D:$J, 6, 0)</f>
        <v>#N/A</v>
      </c>
      <c r="F76" s="10" t="e">
        <f>VLOOKUP($B76,'part 02'!$D:$J, 7, 0)</f>
        <v>#N/A</v>
      </c>
      <c r="G76" s="35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02'!$D:$J, 3, 0)</f>
        <v>#N/A</v>
      </c>
      <c r="D77" s="10" t="e">
        <f>VLOOKUP($B77,'part 02'!$D:$J, 5, 0)</f>
        <v>#N/A</v>
      </c>
      <c r="E77" s="10" t="e">
        <f>VLOOKUP($B77,'part 02'!$D:$J, 6, 0)</f>
        <v>#N/A</v>
      </c>
      <c r="F77" s="10" t="e">
        <f>VLOOKUP($B77,'part 02'!$D:$J, 7, 0)</f>
        <v>#N/A</v>
      </c>
      <c r="G77" s="35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02'!$D:$J, 3, 0)</f>
        <v>#N/A</v>
      </c>
      <c r="D78" s="10" t="e">
        <f>VLOOKUP($B78,'part 02'!$D:$J, 5, 0)</f>
        <v>#N/A</v>
      </c>
      <c r="E78" s="10" t="e">
        <f>VLOOKUP($B78,'part 02'!$D:$J, 6, 0)</f>
        <v>#N/A</v>
      </c>
      <c r="F78" s="10" t="e">
        <f>VLOOKUP($B78,'part 02'!$D:$J, 7, 0)</f>
        <v>#N/A</v>
      </c>
      <c r="G78" s="35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02'!$D:$J, 3, 0)</f>
        <v>#N/A</v>
      </c>
      <c r="D80" s="10" t="e">
        <f>VLOOKUP($B80,'part 02'!$D:$J, 5, 0)</f>
        <v>#N/A</v>
      </c>
      <c r="E80" s="10" t="e">
        <f>VLOOKUP($B80,'part 02'!$D:$J, 6, 0)</f>
        <v>#N/A</v>
      </c>
      <c r="F80" s="10" t="e">
        <f>VLOOKUP($B80,'part 02'!$D:$J, 7, 0)</f>
        <v>#N/A</v>
      </c>
      <c r="G80" s="35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02'!$D:$J, 3, 0)</f>
        <v>#N/A</v>
      </c>
      <c r="D81" s="10" t="e">
        <f>VLOOKUP($B81,'part 02'!$D:$J, 5, 0)</f>
        <v>#N/A</v>
      </c>
      <c r="E81" s="10" t="e">
        <f>VLOOKUP($B81,'part 02'!$D:$J, 6, 0)</f>
        <v>#N/A</v>
      </c>
      <c r="F81" s="10" t="e">
        <f>VLOOKUP($B81,'part 02'!$D:$J, 7, 0)</f>
        <v>#N/A</v>
      </c>
      <c r="G81" s="35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02'!$D:$J, 3, 0)</f>
        <v>#N/A</v>
      </c>
      <c r="D82" s="10" t="e">
        <f>VLOOKUP($B82,'part 02'!$D:$J, 5, 0)</f>
        <v>#N/A</v>
      </c>
      <c r="E82" s="10" t="e">
        <f>VLOOKUP($B82,'part 02'!$D:$J, 6, 0)</f>
        <v>#N/A</v>
      </c>
      <c r="F82" s="10" t="e">
        <f>VLOOKUP($B82,'part 02'!$D:$J, 7, 0)</f>
        <v>#N/A</v>
      </c>
      <c r="G82" s="35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SUM(C84:C134)</f>
        <v>#N/A</v>
      </c>
      <c r="D83" s="22" t="e">
        <f>SUM(D84:D134)</f>
        <v>#N/A</v>
      </c>
      <c r="E83" s="22" t="e">
        <f>SUM(E84:E134)</f>
        <v>#N/A</v>
      </c>
      <c r="F83" s="22" t="e">
        <f>SUM(F84:F134)</f>
        <v>#N/A</v>
      </c>
    </row>
    <row r="84" spans="1:7" ht="15" customHeight="1">
      <c r="A84" s="24">
        <v>62</v>
      </c>
      <c r="B84" s="25" t="s">
        <v>129</v>
      </c>
      <c r="C84" s="10" t="e">
        <f>VLOOKUP($B84,'part 02'!$D:$J, 3, 0)</f>
        <v>#N/A</v>
      </c>
      <c r="D84" s="10" t="e">
        <f>VLOOKUP($B84,'part 02'!$D:$J, 5, 0)</f>
        <v>#N/A</v>
      </c>
      <c r="E84" s="10" t="e">
        <f>VLOOKUP($B84,'part 02'!$D:$J, 6, 0)</f>
        <v>#N/A</v>
      </c>
      <c r="F84" s="10" t="e">
        <f>VLOOKUP($B84,'part 02'!$D:$J, 7, 0)</f>
        <v>#N/A</v>
      </c>
      <c r="G84" s="35" t="e">
        <f>VLOOKUP($B84,'part 01'!$D:$K, 8, 0)</f>
        <v>#N/A</v>
      </c>
    </row>
    <row r="85" spans="1:7" ht="45" customHeight="1">
      <c r="A85" s="24">
        <v>63</v>
      </c>
      <c r="B85" s="25" t="s">
        <v>130</v>
      </c>
      <c r="C85" s="10" t="e">
        <f>VLOOKUP($B85,'part 02'!$D:$J, 3, 0)</f>
        <v>#N/A</v>
      </c>
      <c r="D85" s="10" t="e">
        <f>VLOOKUP($B85,'part 02'!$D:$J, 5, 0)</f>
        <v>#N/A</v>
      </c>
      <c r="E85" s="10" t="e">
        <f>VLOOKUP($B85,'part 02'!$D:$J, 6, 0)</f>
        <v>#N/A</v>
      </c>
      <c r="F85" s="10" t="e">
        <f>VLOOKUP($B85,'part 02'!$D:$J, 7, 0)</f>
        <v>#N/A</v>
      </c>
      <c r="G85" s="3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02'!$D:$J, 3, 0)</f>
        <v>#N/A</v>
      </c>
      <c r="D86" s="10" t="e">
        <f>VLOOKUP($B86,'part 02'!$D:$J, 5, 0)</f>
        <v>#N/A</v>
      </c>
      <c r="E86" s="10" t="e">
        <f>VLOOKUP($B86,'part 02'!$D:$J, 6, 0)</f>
        <v>#N/A</v>
      </c>
      <c r="F86" s="10" t="e">
        <f>VLOOKUP($B86,'part 02'!$D:$J, 7, 0)</f>
        <v>#N/A</v>
      </c>
      <c r="G86" s="35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02'!$D:$J, 3, 0)</f>
        <v>#N/A</v>
      </c>
      <c r="D87" s="10" t="e">
        <f>VLOOKUP($B87,'part 02'!$D:$J, 5, 0)</f>
        <v>#N/A</v>
      </c>
      <c r="E87" s="10" t="e">
        <f>VLOOKUP($B87,'part 02'!$D:$J, 6, 0)</f>
        <v>#N/A</v>
      </c>
      <c r="F87" s="10" t="e">
        <f>VLOOKUP($B87,'part 02'!$D:$J, 7, 0)</f>
        <v>#N/A</v>
      </c>
      <c r="G87" s="35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02'!$D:$J, 3, 0)</f>
        <v>#N/A</v>
      </c>
      <c r="D88" s="10" t="e">
        <f>VLOOKUP($B88,'part 02'!$D:$J, 5, 0)</f>
        <v>#N/A</v>
      </c>
      <c r="E88" s="10" t="e">
        <f>VLOOKUP($B88,'part 02'!$D:$J, 6, 0)</f>
        <v>#N/A</v>
      </c>
      <c r="F88" s="10" t="e">
        <f>VLOOKUP($B88,'part 02'!$D:$J, 7, 0)</f>
        <v>#N/A</v>
      </c>
      <c r="G88" s="35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02'!$D:$J, 3, 0)</f>
        <v>#N/A</v>
      </c>
      <c r="D89" s="10" t="e">
        <f>VLOOKUP($B89,'part 02'!$D:$J, 5, 0)</f>
        <v>#N/A</v>
      </c>
      <c r="E89" s="10" t="e">
        <f>VLOOKUP($B89,'part 02'!$D:$J, 6, 0)</f>
        <v>#N/A</v>
      </c>
      <c r="F89" s="10" t="e">
        <f>VLOOKUP($B89,'part 02'!$D:$J, 7, 0)</f>
        <v>#N/A</v>
      </c>
      <c r="G89" s="35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02'!$D:$J, 3, 0)</f>
        <v>#N/A</v>
      </c>
      <c r="D90" s="10" t="e">
        <f>VLOOKUP($B90,'part 02'!$D:$J, 5, 0)</f>
        <v>#N/A</v>
      </c>
      <c r="E90" s="10" t="e">
        <f>VLOOKUP($B90,'part 02'!$D:$J, 6, 0)</f>
        <v>#N/A</v>
      </c>
      <c r="F90" s="10" t="e">
        <f>VLOOKUP($B90,'part 02'!$D:$J, 7, 0)</f>
        <v>#N/A</v>
      </c>
      <c r="G90" s="35" t="e">
        <f>VLOOKUP($B90,'part 01'!$D:$K, 8, 0)</f>
        <v>#N/A</v>
      </c>
    </row>
    <row r="91" spans="1:7" ht="15" customHeight="1">
      <c r="A91" s="24">
        <v>69</v>
      </c>
      <c r="B91" s="25" t="s">
        <v>135</v>
      </c>
      <c r="C91" s="10" t="e">
        <f>VLOOKUP($B91,'part 02'!$D:$J, 3, 0)</f>
        <v>#N/A</v>
      </c>
      <c r="D91" s="10" t="e">
        <f>VLOOKUP($B91,'part 02'!$D:$J, 5, 0)</f>
        <v>#N/A</v>
      </c>
      <c r="E91" s="10" t="e">
        <f>VLOOKUP($B91,'part 02'!$D:$J, 6, 0)</f>
        <v>#N/A</v>
      </c>
      <c r="F91" s="10" t="e">
        <f>VLOOKUP($B91,'part 02'!$D:$J, 7, 0)</f>
        <v>#N/A</v>
      </c>
      <c r="G91" s="35" t="e">
        <f>VLOOKUP($B91,'part 01'!$D:$K, 8, 0)</f>
        <v>#N/A</v>
      </c>
    </row>
    <row r="92" spans="1:7" ht="30" customHeight="1">
      <c r="A92" s="24">
        <v>70</v>
      </c>
      <c r="B92" s="25" t="s">
        <v>136</v>
      </c>
      <c r="C92" s="10" t="e">
        <f>VLOOKUP($B92,'part 02'!$D:$J, 3, 0)</f>
        <v>#N/A</v>
      </c>
      <c r="D92" s="10" t="e">
        <f>VLOOKUP($B92,'part 02'!$D:$J, 5, 0)</f>
        <v>#N/A</v>
      </c>
      <c r="E92" s="10" t="e">
        <f>VLOOKUP($B92,'part 02'!$D:$J, 6, 0)</f>
        <v>#N/A</v>
      </c>
      <c r="F92" s="10" t="e">
        <f>VLOOKUP($B92,'part 02'!$D:$J, 7, 0)</f>
        <v>#N/A</v>
      </c>
      <c r="G92" s="35" t="e">
        <f>VLOOKUP($B92,'part 01'!$D:$K, 8, 0)</f>
        <v>#N/A</v>
      </c>
    </row>
    <row r="93" spans="1:7" ht="30" customHeight="1">
      <c r="A93" s="24">
        <v>71</v>
      </c>
      <c r="B93" s="25" t="s">
        <v>137</v>
      </c>
      <c r="C93" s="10" t="e">
        <f>VLOOKUP($B93,'part 02'!$D:$J, 3, 0)</f>
        <v>#N/A</v>
      </c>
      <c r="D93" s="10" t="e">
        <f>VLOOKUP($B93,'part 02'!$D:$J, 5, 0)</f>
        <v>#N/A</v>
      </c>
      <c r="E93" s="10" t="e">
        <f>VLOOKUP($B93,'part 02'!$D:$J, 6, 0)</f>
        <v>#N/A</v>
      </c>
      <c r="F93" s="10" t="e">
        <f>VLOOKUP($B93,'part 02'!$D:$J, 7, 0)</f>
        <v>#N/A</v>
      </c>
      <c r="G93" s="35" t="e">
        <f>VLOOKUP($B93,'part 01'!$D:$K, 8, 0)</f>
        <v>#N/A</v>
      </c>
    </row>
    <row r="94" spans="1:7" ht="15" customHeight="1">
      <c r="A94" s="24">
        <v>72</v>
      </c>
      <c r="B94" s="25" t="s">
        <v>12</v>
      </c>
      <c r="C94" s="10" t="e">
        <f>VLOOKUP($B94,'part 02'!$D:$J, 3, 0)</f>
        <v>#N/A</v>
      </c>
      <c r="D94" s="10" t="e">
        <f>VLOOKUP($B94,'part 02'!$D:$J, 5, 0)</f>
        <v>#N/A</v>
      </c>
      <c r="E94" s="10" t="e">
        <f>VLOOKUP($B94,'part 02'!$D:$J, 6, 0)</f>
        <v>#N/A</v>
      </c>
      <c r="F94" s="10" t="e">
        <f>VLOOKUP($B94,'part 02'!$D:$J, 7, 0)</f>
        <v>#N/A</v>
      </c>
      <c r="G94" s="35" t="e">
        <f>VLOOKUP($B94,'part 01'!$D:$K, 8, 0)</f>
        <v>#N/A</v>
      </c>
    </row>
    <row r="95" spans="1:7" ht="15" customHeight="1">
      <c r="A95" s="24">
        <v>73</v>
      </c>
      <c r="B95" s="25" t="s">
        <v>138</v>
      </c>
      <c r="C95" s="10" t="e">
        <f>VLOOKUP($B95,'part 02'!$D:$J, 3, 0)</f>
        <v>#N/A</v>
      </c>
      <c r="D95" s="10" t="e">
        <f>VLOOKUP($B95,'part 02'!$D:$J, 5, 0)</f>
        <v>#N/A</v>
      </c>
      <c r="E95" s="10" t="e">
        <f>VLOOKUP($B95,'part 02'!$D:$J, 6, 0)</f>
        <v>#N/A</v>
      </c>
      <c r="F95" s="10" t="e">
        <f>VLOOKUP($B95,'part 02'!$D:$J, 7, 0)</f>
        <v>#N/A</v>
      </c>
      <c r="G95" s="35" t="e">
        <f>VLOOKUP($B95,'part 01'!$D:$K, 8, 0)</f>
        <v>#N/A</v>
      </c>
    </row>
    <row r="96" spans="1:7" ht="15" customHeight="1">
      <c r="A96" s="24">
        <v>74</v>
      </c>
      <c r="B96" s="25" t="s">
        <v>139</v>
      </c>
      <c r="C96" s="10" t="e">
        <f>VLOOKUP($B96,'part 02'!$D:$J, 3, 0)</f>
        <v>#N/A</v>
      </c>
      <c r="D96" s="10" t="e">
        <f>VLOOKUP($B96,'part 02'!$D:$J, 5, 0)</f>
        <v>#N/A</v>
      </c>
      <c r="E96" s="10" t="e">
        <f>VLOOKUP($B96,'part 02'!$D:$J, 6, 0)</f>
        <v>#N/A</v>
      </c>
      <c r="F96" s="10" t="e">
        <f>VLOOKUP($B96,'part 02'!$D:$J, 7, 0)</f>
        <v>#N/A</v>
      </c>
      <c r="G96" s="35" t="e">
        <f>VLOOKUP($B96,'part 01'!$D:$K, 8, 0)</f>
        <v>#N/A</v>
      </c>
    </row>
    <row r="97" spans="1:7" ht="30" customHeight="1">
      <c r="A97" s="24">
        <v>75</v>
      </c>
      <c r="B97" s="25" t="s">
        <v>140</v>
      </c>
      <c r="C97" s="10" t="e">
        <f>VLOOKUP($B97,'part 02'!$D:$J, 3, 0)</f>
        <v>#N/A</v>
      </c>
      <c r="D97" s="10" t="e">
        <f>VLOOKUP($B97,'part 02'!$D:$J, 5, 0)</f>
        <v>#N/A</v>
      </c>
      <c r="E97" s="10" t="e">
        <f>VLOOKUP($B97,'part 02'!$D:$J, 6, 0)</f>
        <v>#N/A</v>
      </c>
      <c r="F97" s="10" t="e">
        <f>VLOOKUP($B97,'part 02'!$D:$J, 7, 0)</f>
        <v>#N/A</v>
      </c>
      <c r="G97" s="35" t="e">
        <f>VLOOKUP($B97,'part 01'!$D:$K, 8, 0)</f>
        <v>#N/A</v>
      </c>
    </row>
    <row r="98" spans="1:7" ht="15" customHeight="1">
      <c r="A98" s="24">
        <v>76</v>
      </c>
      <c r="B98" s="25" t="s">
        <v>141</v>
      </c>
      <c r="C98" s="10" t="e">
        <f>VLOOKUP($B98,'part 02'!$D:$J, 3, 0)</f>
        <v>#N/A</v>
      </c>
      <c r="D98" s="10" t="e">
        <f>VLOOKUP($B98,'part 02'!$D:$J, 5, 0)</f>
        <v>#N/A</v>
      </c>
      <c r="E98" s="10" t="e">
        <f>VLOOKUP($B98,'part 02'!$D:$J, 6, 0)</f>
        <v>#N/A</v>
      </c>
      <c r="F98" s="10" t="e">
        <f>VLOOKUP($B98,'part 02'!$D:$J, 7, 0)</f>
        <v>#N/A</v>
      </c>
      <c r="G98" s="35" t="e">
        <f>VLOOKUP($B98,'part 01'!$D:$K, 8, 0)</f>
        <v>#N/A</v>
      </c>
    </row>
    <row r="99" spans="1:7" ht="30" customHeight="1">
      <c r="A99" s="24">
        <v>77</v>
      </c>
      <c r="B99" s="25" t="s">
        <v>79</v>
      </c>
      <c r="C99" s="10" t="e">
        <f>VLOOKUP($B99,'part 02'!$D:$J, 3, 0)</f>
        <v>#N/A</v>
      </c>
      <c r="D99" s="10" t="e">
        <f>VLOOKUP($B99,'part 02'!$D:$J, 5, 0)</f>
        <v>#N/A</v>
      </c>
      <c r="E99" s="10" t="e">
        <f>VLOOKUP($B99,'part 02'!$D:$J, 6, 0)</f>
        <v>#N/A</v>
      </c>
      <c r="F99" s="10" t="e">
        <f>VLOOKUP($B99,'part 02'!$D:$J, 7, 0)</f>
        <v>#N/A</v>
      </c>
      <c r="G99" s="35" t="e">
        <f>VLOOKUP($B99,'part 01'!$D:$K, 8, 0)</f>
        <v>#N/A</v>
      </c>
    </row>
    <row r="100" spans="1:7" ht="15" customHeight="1">
      <c r="A100" s="24">
        <v>78</v>
      </c>
      <c r="B100" s="25" t="s">
        <v>142</v>
      </c>
      <c r="C100" s="10" t="e">
        <f>VLOOKUP($B100,'part 02'!$D:$J, 3, 0)</f>
        <v>#N/A</v>
      </c>
      <c r="D100" s="10" t="e">
        <f>VLOOKUP($B100,'part 02'!$D:$J, 5, 0)</f>
        <v>#N/A</v>
      </c>
      <c r="E100" s="10" t="e">
        <f>VLOOKUP($B100,'part 02'!$D:$J, 6, 0)</f>
        <v>#N/A</v>
      </c>
      <c r="F100" s="10" t="e">
        <f>VLOOKUP($B100,'part 02'!$D:$J, 7, 0)</f>
        <v>#N/A</v>
      </c>
      <c r="G100" s="35" t="e">
        <f>VLOOKUP($B100,'part 01'!$D:$K, 8, 0)</f>
        <v>#N/A</v>
      </c>
    </row>
    <row r="101" spans="1:7" ht="30">
      <c r="A101" s="24">
        <v>79</v>
      </c>
      <c r="B101" s="25" t="s">
        <v>143</v>
      </c>
      <c r="C101" s="10" t="e">
        <f>VLOOKUP($B101,'part 02'!$D:$J, 3, 0)</f>
        <v>#N/A</v>
      </c>
      <c r="D101" s="10" t="e">
        <f>VLOOKUP($B101,'part 02'!$D:$J, 5, 0)</f>
        <v>#N/A</v>
      </c>
      <c r="E101" s="10" t="e">
        <f>VLOOKUP($B101,'part 02'!$D:$J, 6, 0)</f>
        <v>#N/A</v>
      </c>
      <c r="F101" s="10" t="e">
        <f>VLOOKUP($B101,'part 02'!$D:$J, 7, 0)</f>
        <v>#N/A</v>
      </c>
      <c r="G101" s="35" t="e">
        <f>VLOOKUP($B101,'part 01'!$D:$K, 8, 0)</f>
        <v>#N/A</v>
      </c>
    </row>
    <row r="102" spans="1:7" ht="15">
      <c r="A102" s="24">
        <v>80</v>
      </c>
      <c r="B102" s="25" t="s">
        <v>144</v>
      </c>
      <c r="C102" s="10" t="e">
        <f>VLOOKUP($B102,'part 02'!$D:$J, 3, 0)</f>
        <v>#N/A</v>
      </c>
      <c r="D102" s="10" t="e">
        <f>VLOOKUP($B102,'part 02'!$D:$J, 5, 0)</f>
        <v>#N/A</v>
      </c>
      <c r="E102" s="10" t="e">
        <f>VLOOKUP($B102,'part 02'!$D:$J, 6, 0)</f>
        <v>#N/A</v>
      </c>
      <c r="F102" s="10" t="e">
        <f>VLOOKUP($B102,'part 02'!$D:$J, 7, 0)</f>
        <v>#N/A</v>
      </c>
      <c r="G102" s="35" t="e">
        <f>VLOOKUP($B102,'part 01'!$D:$K, 8, 0)</f>
        <v>#N/A</v>
      </c>
    </row>
    <row r="103" spans="1:7" ht="15">
      <c r="A103" s="24">
        <v>81</v>
      </c>
      <c r="B103" s="25" t="s">
        <v>145</v>
      </c>
      <c r="C103" s="10" t="e">
        <f>VLOOKUP($B103,'part 02'!$D:$J, 3, 0)</f>
        <v>#N/A</v>
      </c>
      <c r="D103" s="10" t="e">
        <f>VLOOKUP($B103,'part 02'!$D:$J, 5, 0)</f>
        <v>#N/A</v>
      </c>
      <c r="E103" s="10" t="e">
        <f>VLOOKUP($B103,'part 02'!$D:$J, 6, 0)</f>
        <v>#N/A</v>
      </c>
      <c r="F103" s="10" t="e">
        <f>VLOOKUP($B103,'part 02'!$D:$J, 7, 0)</f>
        <v>#N/A</v>
      </c>
      <c r="G103" s="35" t="e">
        <f>VLOOKUP($B103,'part 01'!$D:$K, 8, 0)</f>
        <v>#N/A</v>
      </c>
    </row>
    <row r="104" spans="1:7" ht="30">
      <c r="A104" s="24">
        <v>82</v>
      </c>
      <c r="B104" s="25" t="s">
        <v>146</v>
      </c>
      <c r="C104" s="10" t="e">
        <f>VLOOKUP($B104,'part 02'!$D:$J, 3, 0)</f>
        <v>#N/A</v>
      </c>
      <c r="D104" s="10" t="e">
        <f>VLOOKUP($B104,'part 02'!$D:$J, 5, 0)</f>
        <v>#N/A</v>
      </c>
      <c r="E104" s="10" t="e">
        <f>VLOOKUP($B104,'part 02'!$D:$J, 6, 0)</f>
        <v>#N/A</v>
      </c>
      <c r="F104" s="10" t="e">
        <f>VLOOKUP($B104,'part 02'!$D:$J, 7, 0)</f>
        <v>#N/A</v>
      </c>
      <c r="G104" s="35" t="e">
        <f>VLOOKUP($B104,'part 01'!$D:$K, 8, 0)</f>
        <v>#N/A</v>
      </c>
    </row>
    <row r="105" spans="1:7" ht="15">
      <c r="A105" s="24">
        <v>83</v>
      </c>
      <c r="B105" s="25" t="s">
        <v>147</v>
      </c>
      <c r="C105" s="10" t="e">
        <f>VLOOKUP($B105,'part 02'!$D:$J, 3, 0)</f>
        <v>#N/A</v>
      </c>
      <c r="D105" s="10" t="e">
        <f>VLOOKUP($B105,'part 02'!$D:$J, 5, 0)</f>
        <v>#N/A</v>
      </c>
      <c r="E105" s="10" t="e">
        <f>VLOOKUP($B105,'part 02'!$D:$J, 6, 0)</f>
        <v>#N/A</v>
      </c>
      <c r="F105" s="10" t="e">
        <f>VLOOKUP($B105,'part 02'!$D:$J, 7, 0)</f>
        <v>#N/A</v>
      </c>
      <c r="G105" s="35" t="e">
        <f>VLOOKUP($B105,'part 01'!$D:$K, 8, 0)</f>
        <v>#N/A</v>
      </c>
    </row>
    <row r="106" spans="1:7" ht="15">
      <c r="A106" s="24">
        <v>84</v>
      </c>
      <c r="B106" s="25" t="s">
        <v>148</v>
      </c>
      <c r="C106" s="10" t="e">
        <f>VLOOKUP($B106,'part 02'!$D:$J, 3, 0)</f>
        <v>#N/A</v>
      </c>
      <c r="D106" s="10" t="e">
        <f>VLOOKUP($B106,'part 02'!$D:$J, 5, 0)</f>
        <v>#N/A</v>
      </c>
      <c r="E106" s="10" t="e">
        <f>VLOOKUP($B106,'part 02'!$D:$J, 6, 0)</f>
        <v>#N/A</v>
      </c>
      <c r="F106" s="10" t="e">
        <f>VLOOKUP($B106,'part 02'!$D:$J, 7, 0)</f>
        <v>#N/A</v>
      </c>
      <c r="G106" s="35" t="e">
        <f>VLOOKUP($B106,'part 01'!$D:$K, 8, 0)</f>
        <v>#N/A</v>
      </c>
    </row>
    <row r="107" spans="1:7" ht="30">
      <c r="A107" s="24">
        <v>85</v>
      </c>
      <c r="B107" s="25" t="s">
        <v>149</v>
      </c>
      <c r="C107" s="10" t="e">
        <f>VLOOKUP($B107,'part 02'!$D:$J, 3, 0)</f>
        <v>#N/A</v>
      </c>
      <c r="D107" s="10" t="e">
        <f>VLOOKUP($B107,'part 02'!$D:$J, 5, 0)</f>
        <v>#N/A</v>
      </c>
      <c r="E107" s="10" t="e">
        <f>VLOOKUP($B107,'part 02'!$D:$J, 6, 0)</f>
        <v>#N/A</v>
      </c>
      <c r="F107" s="10" t="e">
        <f>VLOOKUP($B107,'part 02'!$D:$J, 7, 0)</f>
        <v>#N/A</v>
      </c>
      <c r="G107" s="35" t="e">
        <f>VLOOKUP($B107,'part 01'!$D:$K, 8, 0)</f>
        <v>#N/A</v>
      </c>
    </row>
    <row r="108" spans="1:7" ht="30">
      <c r="A108" s="24">
        <v>86</v>
      </c>
      <c r="B108" s="25" t="s">
        <v>150</v>
      </c>
      <c r="C108" s="10" t="e">
        <f>VLOOKUP($B108,'part 02'!$D:$J, 3, 0)</f>
        <v>#N/A</v>
      </c>
      <c r="D108" s="10" t="e">
        <f>VLOOKUP($B108,'part 02'!$D:$J, 5, 0)</f>
        <v>#N/A</v>
      </c>
      <c r="E108" s="10" t="e">
        <f>VLOOKUP($B108,'part 02'!$D:$J, 6, 0)</f>
        <v>#N/A</v>
      </c>
      <c r="F108" s="10" t="e">
        <f>VLOOKUP($B108,'part 02'!$D:$J, 7, 0)</f>
        <v>#N/A</v>
      </c>
      <c r="G108" s="35" t="e">
        <f>VLOOKUP($B108,'part 01'!$D:$K, 8, 0)</f>
        <v>#N/A</v>
      </c>
    </row>
    <row r="109" spans="1:7" ht="30">
      <c r="A109" s="24">
        <v>87</v>
      </c>
      <c r="B109" s="25" t="s">
        <v>151</v>
      </c>
      <c r="C109" s="10" t="e">
        <f>VLOOKUP($B109,'part 02'!$D:$J, 3, 0)</f>
        <v>#N/A</v>
      </c>
      <c r="D109" s="10" t="e">
        <f>VLOOKUP($B109,'part 02'!$D:$J, 5, 0)</f>
        <v>#N/A</v>
      </c>
      <c r="E109" s="10" t="e">
        <f>VLOOKUP($B109,'part 02'!$D:$J, 6, 0)</f>
        <v>#N/A</v>
      </c>
      <c r="F109" s="10" t="e">
        <f>VLOOKUP($B109,'part 02'!$D:$J, 7, 0)</f>
        <v>#N/A</v>
      </c>
      <c r="G109" s="35" t="e">
        <f>VLOOKUP($B109,'part 01'!$D:$K, 8, 0)</f>
        <v>#N/A</v>
      </c>
    </row>
    <row r="110" spans="1:7" ht="30">
      <c r="A110" s="24">
        <v>88</v>
      </c>
      <c r="B110" s="25" t="s">
        <v>152</v>
      </c>
      <c r="C110" s="10" t="e">
        <f>VLOOKUP($B110,'part 02'!$D:$J, 3, 0)</f>
        <v>#N/A</v>
      </c>
      <c r="D110" s="10" t="e">
        <f>VLOOKUP($B110,'part 02'!$D:$J, 5, 0)</f>
        <v>#N/A</v>
      </c>
      <c r="E110" s="10" t="e">
        <f>VLOOKUP($B110,'part 02'!$D:$J, 6, 0)</f>
        <v>#N/A</v>
      </c>
      <c r="F110" s="10" t="e">
        <f>VLOOKUP($B110,'part 02'!$D:$J, 7, 0)</f>
        <v>#N/A</v>
      </c>
      <c r="G110" s="35" t="e">
        <f>VLOOKUP($B110,'part 01'!$D:$K, 8, 0)</f>
        <v>#N/A</v>
      </c>
    </row>
    <row r="111" spans="1:7" ht="30">
      <c r="A111" s="24">
        <v>89</v>
      </c>
      <c r="B111" s="25" t="s">
        <v>153</v>
      </c>
      <c r="C111" s="10" t="e">
        <f>VLOOKUP($B111,'part 02'!$D:$J, 3, 0)</f>
        <v>#N/A</v>
      </c>
      <c r="D111" s="10" t="e">
        <f>VLOOKUP($B111,'part 02'!$D:$J, 5, 0)</f>
        <v>#N/A</v>
      </c>
      <c r="E111" s="10" t="e">
        <f>VLOOKUP($B111,'part 02'!$D:$J, 6, 0)</f>
        <v>#N/A</v>
      </c>
      <c r="F111" s="10" t="e">
        <f>VLOOKUP($B111,'part 02'!$D:$J, 7, 0)</f>
        <v>#N/A</v>
      </c>
      <c r="G111" s="35" t="e">
        <f>VLOOKUP($B111,'part 01'!$D:$K, 8, 0)</f>
        <v>#N/A</v>
      </c>
    </row>
    <row r="112" spans="1:7" ht="30">
      <c r="A112" s="24">
        <v>90</v>
      </c>
      <c r="B112" s="25" t="s">
        <v>154</v>
      </c>
      <c r="C112" s="10" t="e">
        <f>VLOOKUP($B112,'part 02'!$D:$J, 3, 0)</f>
        <v>#N/A</v>
      </c>
      <c r="D112" s="10" t="e">
        <f>VLOOKUP($B112,'part 02'!$D:$J, 5, 0)</f>
        <v>#N/A</v>
      </c>
      <c r="E112" s="10" t="e">
        <f>VLOOKUP($B112,'part 02'!$D:$J, 6, 0)</f>
        <v>#N/A</v>
      </c>
      <c r="F112" s="10" t="e">
        <f>VLOOKUP($B112,'part 02'!$D:$J, 7, 0)</f>
        <v>#N/A</v>
      </c>
      <c r="G112" s="35" t="e">
        <f>VLOOKUP($B112,'part 01'!$D:$K, 8, 0)</f>
        <v>#N/A</v>
      </c>
    </row>
    <row r="113" spans="1:7" ht="30">
      <c r="A113" s="24">
        <v>91</v>
      </c>
      <c r="B113" s="25" t="s">
        <v>155</v>
      </c>
      <c r="C113" s="10" t="e">
        <f>VLOOKUP($B113,'part 02'!$D:$J, 3, 0)</f>
        <v>#N/A</v>
      </c>
      <c r="D113" s="10" t="e">
        <f>VLOOKUP($B113,'part 02'!$D:$J, 5, 0)</f>
        <v>#N/A</v>
      </c>
      <c r="E113" s="10" t="e">
        <f>VLOOKUP($B113,'part 02'!$D:$J, 6, 0)</f>
        <v>#N/A</v>
      </c>
      <c r="F113" s="10" t="e">
        <f>VLOOKUP($B113,'part 02'!$D:$J, 7, 0)</f>
        <v>#N/A</v>
      </c>
      <c r="G113" s="35" t="e">
        <f>VLOOKUP($B113,'part 01'!$D:$K, 8, 0)</f>
        <v>#N/A</v>
      </c>
    </row>
    <row r="114" spans="1:7" ht="15">
      <c r="A114" s="24">
        <v>92</v>
      </c>
      <c r="B114" s="25" t="s">
        <v>156</v>
      </c>
      <c r="C114" s="10" t="e">
        <f>VLOOKUP($B114,'part 02'!$D:$J, 3, 0)</f>
        <v>#N/A</v>
      </c>
      <c r="D114" s="10" t="e">
        <f>VLOOKUP($B114,'part 02'!$D:$J, 5, 0)</f>
        <v>#N/A</v>
      </c>
      <c r="E114" s="10" t="e">
        <f>VLOOKUP($B114,'part 02'!$D:$J, 6, 0)</f>
        <v>#N/A</v>
      </c>
      <c r="F114" s="10" t="e">
        <f>VLOOKUP($B114,'part 02'!$D:$J, 7, 0)</f>
        <v>#N/A</v>
      </c>
      <c r="G114" s="35" t="e">
        <f>VLOOKUP($B114,'part 01'!$D:$K, 8, 0)</f>
        <v>#N/A</v>
      </c>
    </row>
    <row r="115" spans="1:7" ht="15">
      <c r="A115" s="24">
        <v>93</v>
      </c>
      <c r="B115" s="25" t="s">
        <v>157</v>
      </c>
      <c r="C115" s="10" t="e">
        <f>VLOOKUP($B115,'part 02'!$D:$J, 3, 0)</f>
        <v>#N/A</v>
      </c>
      <c r="D115" s="10" t="e">
        <f>VLOOKUP($B115,'part 02'!$D:$J, 5, 0)</f>
        <v>#N/A</v>
      </c>
      <c r="E115" s="10" t="e">
        <f>VLOOKUP($B115,'part 02'!$D:$J, 6, 0)</f>
        <v>#N/A</v>
      </c>
      <c r="F115" s="10" t="e">
        <f>VLOOKUP($B115,'part 02'!$D:$J, 7, 0)</f>
        <v>#N/A</v>
      </c>
      <c r="G115" s="35" t="e">
        <f>VLOOKUP($B115,'part 01'!$D:$K, 8, 0)</f>
        <v>#N/A</v>
      </c>
    </row>
    <row r="116" spans="1:7" ht="30">
      <c r="A116" s="24">
        <v>94</v>
      </c>
      <c r="B116" s="25" t="s">
        <v>158</v>
      </c>
      <c r="C116" s="10" t="e">
        <f>VLOOKUP($B116,'part 02'!$D:$J, 3, 0)</f>
        <v>#N/A</v>
      </c>
      <c r="D116" s="10" t="e">
        <f>VLOOKUP($B116,'part 02'!$D:$J, 5, 0)</f>
        <v>#N/A</v>
      </c>
      <c r="E116" s="10" t="e">
        <f>VLOOKUP($B116,'part 02'!$D:$J, 6, 0)</f>
        <v>#N/A</v>
      </c>
      <c r="F116" s="10" t="e">
        <f>VLOOKUP($B116,'part 02'!$D:$J, 7, 0)</f>
        <v>#N/A</v>
      </c>
      <c r="G116" s="35" t="e">
        <f>VLOOKUP($B116,'part 01'!$D:$K, 8, 0)</f>
        <v>#N/A</v>
      </c>
    </row>
    <row r="117" spans="1:7" ht="30">
      <c r="A117" s="24">
        <v>95</v>
      </c>
      <c r="B117" s="25" t="s">
        <v>159</v>
      </c>
      <c r="C117" s="10" t="e">
        <f>VLOOKUP($B117,'part 02'!$D:$J, 3, 0)</f>
        <v>#N/A</v>
      </c>
      <c r="D117" s="10" t="e">
        <f>VLOOKUP($B117,'part 02'!$D:$J, 5, 0)</f>
        <v>#N/A</v>
      </c>
      <c r="E117" s="10" t="e">
        <f>VLOOKUP($B117,'part 02'!$D:$J, 6, 0)</f>
        <v>#N/A</v>
      </c>
      <c r="F117" s="10" t="e">
        <f>VLOOKUP($B117,'part 02'!$D:$J, 7, 0)</f>
        <v>#N/A</v>
      </c>
      <c r="G117" s="35" t="e">
        <f>VLOOKUP($B117,'part 01'!$D:$K, 8, 0)</f>
        <v>#N/A</v>
      </c>
    </row>
    <row r="118" spans="1:7" ht="15">
      <c r="A118" s="24">
        <v>96</v>
      </c>
      <c r="B118" s="25" t="s">
        <v>73</v>
      </c>
      <c r="C118" s="10" t="e">
        <f>VLOOKUP($B118,'part 02'!$D:$J, 3, 0)</f>
        <v>#N/A</v>
      </c>
      <c r="D118" s="10" t="e">
        <f>VLOOKUP($B118,'part 02'!$D:$J, 5, 0)</f>
        <v>#N/A</v>
      </c>
      <c r="E118" s="10" t="e">
        <f>VLOOKUP($B118,'part 02'!$D:$J, 6, 0)</f>
        <v>#N/A</v>
      </c>
      <c r="F118" s="10" t="e">
        <f>VLOOKUP($B118,'part 02'!$D:$J, 7, 0)</f>
        <v>#N/A</v>
      </c>
      <c r="G118" s="35" t="e">
        <f>VLOOKUP($B118,'part 01'!$D:$K, 8, 0)</f>
        <v>#N/A</v>
      </c>
    </row>
    <row r="119" spans="1:7" ht="30">
      <c r="A119" s="24">
        <v>97</v>
      </c>
      <c r="B119" s="25" t="s">
        <v>74</v>
      </c>
      <c r="C119" s="10" t="e">
        <f>VLOOKUP($B119,'part 02'!$D:$J, 3, 0)</f>
        <v>#N/A</v>
      </c>
      <c r="D119" s="10" t="e">
        <f>VLOOKUP($B119,'part 02'!$D:$J, 5, 0)</f>
        <v>#N/A</v>
      </c>
      <c r="E119" s="10" t="e">
        <f>VLOOKUP($B119,'part 02'!$D:$J, 6, 0)</f>
        <v>#N/A</v>
      </c>
      <c r="F119" s="10" t="e">
        <f>VLOOKUP($B119,'part 02'!$D:$J, 7, 0)</f>
        <v>#N/A</v>
      </c>
      <c r="G119" s="35" t="e">
        <f>VLOOKUP($B119,'part 01'!$D:$K, 8, 0)</f>
        <v>#N/A</v>
      </c>
    </row>
    <row r="120" spans="1:7" ht="15">
      <c r="A120" s="24">
        <v>98</v>
      </c>
      <c r="B120" s="25" t="s">
        <v>8</v>
      </c>
      <c r="C120" s="10" t="e">
        <f>VLOOKUP($B120,'part 02'!$D:$J, 3, 0)</f>
        <v>#N/A</v>
      </c>
      <c r="D120" s="10" t="e">
        <f>VLOOKUP($B120,'part 02'!$D:$J, 5, 0)</f>
        <v>#N/A</v>
      </c>
      <c r="E120" s="10" t="e">
        <f>VLOOKUP($B120,'part 02'!$D:$J, 6, 0)</f>
        <v>#N/A</v>
      </c>
      <c r="F120" s="10" t="e">
        <f>VLOOKUP($B120,'part 02'!$D:$J, 7, 0)</f>
        <v>#N/A</v>
      </c>
      <c r="G120" s="35" t="e">
        <f>VLOOKUP($B120,'part 01'!$D:$K, 8, 0)</f>
        <v>#N/A</v>
      </c>
    </row>
    <row r="121" spans="1:7" ht="15">
      <c r="A121" s="24">
        <v>99</v>
      </c>
      <c r="B121" s="25" t="s">
        <v>9</v>
      </c>
      <c r="C121" s="10" t="e">
        <f>VLOOKUP($B121,'part 02'!$D:$J, 3, 0)</f>
        <v>#N/A</v>
      </c>
      <c r="D121" s="10" t="e">
        <f>VLOOKUP($B121,'part 02'!$D:$J, 5, 0)</f>
        <v>#N/A</v>
      </c>
      <c r="E121" s="10" t="e">
        <f>VLOOKUP($B121,'part 02'!$D:$J, 6, 0)</f>
        <v>#N/A</v>
      </c>
      <c r="F121" s="10" t="e">
        <f>VLOOKUP($B121,'part 02'!$D:$J, 7, 0)</f>
        <v>#N/A</v>
      </c>
      <c r="G121" s="35" t="e">
        <f>VLOOKUP($B121,'part 01'!$D:$K, 8, 0)</f>
        <v>#N/A</v>
      </c>
    </row>
    <row r="122" spans="1:7" ht="15">
      <c r="A122" s="24">
        <v>100</v>
      </c>
      <c r="B122" s="25" t="s">
        <v>10</v>
      </c>
      <c r="C122" s="10" t="e">
        <f>VLOOKUP($B122,'part 02'!$D:$J, 3, 0)</f>
        <v>#N/A</v>
      </c>
      <c r="D122" s="10" t="e">
        <f>VLOOKUP($B122,'part 02'!$D:$J, 5, 0)</f>
        <v>#N/A</v>
      </c>
      <c r="E122" s="10" t="e">
        <f>VLOOKUP($B122,'part 02'!$D:$J, 6, 0)</f>
        <v>#N/A</v>
      </c>
      <c r="F122" s="10" t="e">
        <f>VLOOKUP($B122,'part 02'!$D:$J, 7, 0)</f>
        <v>#N/A</v>
      </c>
      <c r="G122" s="35" t="e">
        <f>VLOOKUP($B122,'part 01'!$D:$K, 8, 0)</f>
        <v>#N/A</v>
      </c>
    </row>
    <row r="123" spans="1:7" ht="15">
      <c r="A123" s="24">
        <v>101</v>
      </c>
      <c r="B123" s="25" t="s">
        <v>160</v>
      </c>
      <c r="C123" s="10" t="e">
        <f>VLOOKUP($B123,'part 02'!$D:$J, 3, 0)</f>
        <v>#N/A</v>
      </c>
      <c r="D123" s="10" t="e">
        <f>VLOOKUP($B123,'part 02'!$D:$J, 5, 0)</f>
        <v>#N/A</v>
      </c>
      <c r="E123" s="10" t="e">
        <f>VLOOKUP($B123,'part 02'!$D:$J, 6, 0)</f>
        <v>#N/A</v>
      </c>
      <c r="F123" s="10" t="e">
        <f>VLOOKUP($B123,'part 02'!$D:$J, 7, 0)</f>
        <v>#N/A</v>
      </c>
      <c r="G123" s="35" t="e">
        <f>VLOOKUP($B123,'part 01'!$D:$K, 8, 0)</f>
        <v>#N/A</v>
      </c>
    </row>
    <row r="124" spans="1:7" ht="15">
      <c r="A124" s="24">
        <v>102</v>
      </c>
      <c r="B124" s="25" t="s">
        <v>11</v>
      </c>
      <c r="C124" s="10" t="e">
        <f>VLOOKUP($B124,'part 02'!$D:$J, 3, 0)</f>
        <v>#N/A</v>
      </c>
      <c r="D124" s="10" t="e">
        <f>VLOOKUP($B124,'part 02'!$D:$J, 5, 0)</f>
        <v>#N/A</v>
      </c>
      <c r="E124" s="10" t="e">
        <f>VLOOKUP($B124,'part 02'!$D:$J, 6, 0)</f>
        <v>#N/A</v>
      </c>
      <c r="F124" s="10" t="e">
        <f>VLOOKUP($B124,'part 02'!$D:$J, 7, 0)</f>
        <v>#N/A</v>
      </c>
      <c r="G124" s="35" t="e">
        <f>VLOOKUP($B124,'part 01'!$D:$K, 8, 0)</f>
        <v>#N/A</v>
      </c>
    </row>
    <row r="125" spans="1:7" ht="15">
      <c r="A125" s="24">
        <v>103</v>
      </c>
      <c r="B125" s="25" t="s">
        <v>6</v>
      </c>
      <c r="C125" s="10" t="e">
        <f>VLOOKUP($B125,'part 02'!$D:$J, 3, 0)</f>
        <v>#N/A</v>
      </c>
      <c r="D125" s="10" t="e">
        <f>VLOOKUP($B125,'part 02'!$D:$J, 5, 0)</f>
        <v>#N/A</v>
      </c>
      <c r="E125" s="10" t="e">
        <f>VLOOKUP($B125,'part 02'!$D:$J, 6, 0)</f>
        <v>#N/A</v>
      </c>
      <c r="F125" s="10" t="e">
        <f>VLOOKUP($B125,'part 02'!$D:$J, 7, 0)</f>
        <v>#N/A</v>
      </c>
      <c r="G125" s="35" t="e">
        <f>VLOOKUP($B125,'part 01'!$D:$K, 8, 0)</f>
        <v>#N/A</v>
      </c>
    </row>
    <row r="126" spans="1:7" ht="45">
      <c r="A126" s="24">
        <v>104</v>
      </c>
      <c r="B126" s="25" t="s">
        <v>83</v>
      </c>
      <c r="C126" s="10" t="e">
        <f>VLOOKUP($B126,'part 02'!$D:$J, 3, 0)</f>
        <v>#N/A</v>
      </c>
      <c r="D126" s="10" t="e">
        <f>VLOOKUP($B126,'part 02'!$D:$J, 5, 0)</f>
        <v>#N/A</v>
      </c>
      <c r="E126" s="10" t="e">
        <f>VLOOKUP($B126,'part 02'!$D:$J, 6, 0)</f>
        <v>#N/A</v>
      </c>
      <c r="F126" s="10" t="e">
        <f>VLOOKUP($B126,'part 02'!$D:$J, 7, 0)</f>
        <v>#N/A</v>
      </c>
      <c r="G126" s="35" t="e">
        <f>VLOOKUP($B126,'part 01'!$D:$K, 8, 0)</f>
        <v>#N/A</v>
      </c>
    </row>
    <row r="127" spans="1:7" ht="15">
      <c r="A127" s="24">
        <v>105</v>
      </c>
      <c r="B127" s="25" t="s">
        <v>161</v>
      </c>
      <c r="C127" s="10" t="e">
        <f>VLOOKUP($B127,'part 02'!$D:$J, 3, 0)</f>
        <v>#N/A</v>
      </c>
      <c r="D127" s="10" t="e">
        <f>VLOOKUP($B127,'part 02'!$D:$J, 5, 0)</f>
        <v>#N/A</v>
      </c>
      <c r="E127" s="10" t="e">
        <f>VLOOKUP($B127,'part 02'!$D:$J, 6, 0)</f>
        <v>#N/A</v>
      </c>
      <c r="F127" s="10" t="e">
        <f>VLOOKUP($B127,'part 02'!$D:$J, 7, 0)</f>
        <v>#N/A</v>
      </c>
      <c r="G127" s="35" t="e">
        <f>VLOOKUP($B127,'part 01'!$D:$K, 8, 0)</f>
        <v>#N/A</v>
      </c>
    </row>
    <row r="128" spans="1:7" ht="15">
      <c r="A128" s="24">
        <v>106</v>
      </c>
      <c r="B128" s="25" t="s">
        <v>61</v>
      </c>
      <c r="C128" s="10" t="e">
        <f>VLOOKUP($B128,'part 02'!$D:$J, 3, 0)</f>
        <v>#N/A</v>
      </c>
      <c r="D128" s="10" t="e">
        <f>VLOOKUP($B128,'part 02'!$D:$J, 5, 0)</f>
        <v>#N/A</v>
      </c>
      <c r="E128" s="10" t="e">
        <f>VLOOKUP($B128,'part 02'!$D:$J, 6, 0)</f>
        <v>#N/A</v>
      </c>
      <c r="F128" s="10" t="e">
        <f>VLOOKUP($B128,'part 02'!$D:$J, 7, 0)</f>
        <v>#N/A</v>
      </c>
      <c r="G128" s="35" t="e">
        <f>VLOOKUP($B128,'part 01'!$D:$K, 8, 0)</f>
        <v>#N/A</v>
      </c>
    </row>
    <row r="129" spans="1:7" ht="30">
      <c r="A129" s="24">
        <v>107</v>
      </c>
      <c r="B129" s="25" t="s">
        <v>162</v>
      </c>
      <c r="C129" s="10" t="e">
        <f>VLOOKUP($B129,'part 02'!$D:$J, 3, 0)</f>
        <v>#N/A</v>
      </c>
      <c r="D129" s="10" t="e">
        <f>VLOOKUP($B129,'part 02'!$D:$J, 5, 0)</f>
        <v>#N/A</v>
      </c>
      <c r="E129" s="10" t="e">
        <f>VLOOKUP($B129,'part 02'!$D:$J, 6, 0)</f>
        <v>#N/A</v>
      </c>
      <c r="F129" s="10" t="e">
        <f>VLOOKUP($B129,'part 02'!$D:$J, 7, 0)</f>
        <v>#N/A</v>
      </c>
      <c r="G129" s="35" t="e">
        <f>VLOOKUP($B129,'part 01'!$D:$K, 8, 0)</f>
        <v>#N/A</v>
      </c>
    </row>
    <row r="130" spans="1:7" ht="15">
      <c r="A130" s="24">
        <v>108</v>
      </c>
      <c r="B130" s="25" t="s">
        <v>62</v>
      </c>
      <c r="C130" s="10" t="e">
        <f>VLOOKUP($B130,'part 02'!$D:$J, 3, 0)</f>
        <v>#N/A</v>
      </c>
      <c r="D130" s="10" t="e">
        <f>VLOOKUP($B130,'part 02'!$D:$J, 5, 0)</f>
        <v>#N/A</v>
      </c>
      <c r="E130" s="10" t="e">
        <f>VLOOKUP($B130,'part 02'!$D:$J, 6, 0)</f>
        <v>#N/A</v>
      </c>
      <c r="F130" s="10" t="e">
        <f>VLOOKUP($B130,'part 02'!$D:$J, 7, 0)</f>
        <v>#N/A</v>
      </c>
      <c r="G130" s="35" t="e">
        <f>VLOOKUP($B130,'part 01'!$D:$K, 8, 0)</f>
        <v>#N/A</v>
      </c>
    </row>
    <row r="131" spans="1:7" ht="30">
      <c r="A131" s="24">
        <v>109</v>
      </c>
      <c r="B131" s="25" t="s">
        <v>80</v>
      </c>
      <c r="C131" s="10" t="e">
        <f>VLOOKUP($B131,'part 02'!$D:$J, 3, 0)</f>
        <v>#N/A</v>
      </c>
      <c r="D131" s="10" t="e">
        <f>VLOOKUP($B131,'part 02'!$D:$J, 5, 0)</f>
        <v>#N/A</v>
      </c>
      <c r="E131" s="10" t="e">
        <f>VLOOKUP($B131,'part 02'!$D:$J, 6, 0)</f>
        <v>#N/A</v>
      </c>
      <c r="F131" s="10" t="e">
        <f>VLOOKUP($B131,'part 02'!$D:$J, 7, 0)</f>
        <v>#N/A</v>
      </c>
      <c r="G131" s="35" t="e">
        <f>VLOOKUP($B131,'part 01'!$D:$K, 8, 0)</f>
        <v>#N/A</v>
      </c>
    </row>
    <row r="132" spans="1:7" ht="15">
      <c r="A132" s="24">
        <v>110</v>
      </c>
      <c r="B132" s="25" t="s">
        <v>64</v>
      </c>
      <c r="C132" s="10" t="e">
        <f>VLOOKUP($B132,'part 02'!$D:$J, 3, 0)</f>
        <v>#N/A</v>
      </c>
      <c r="D132" s="10" t="e">
        <f>VLOOKUP($B132,'part 02'!$D:$J, 5, 0)</f>
        <v>#N/A</v>
      </c>
      <c r="E132" s="10" t="e">
        <f>VLOOKUP($B132,'part 02'!$D:$J, 6, 0)</f>
        <v>#N/A</v>
      </c>
      <c r="F132" s="10" t="e">
        <f>VLOOKUP($B132,'part 02'!$D:$J, 7, 0)</f>
        <v>#N/A</v>
      </c>
      <c r="G132" s="35" t="e">
        <f>VLOOKUP($B132,'part 01'!$D:$K, 8, 0)</f>
        <v>#N/A</v>
      </c>
    </row>
    <row r="133" spans="1:7" ht="30">
      <c r="A133" s="24">
        <v>111</v>
      </c>
      <c r="B133" s="25" t="s">
        <v>81</v>
      </c>
      <c r="C133" s="10" t="e">
        <f>VLOOKUP($B133,'part 02'!$D:$J, 3, 0)</f>
        <v>#N/A</v>
      </c>
      <c r="D133" s="10" t="e">
        <f>VLOOKUP($B133,'part 02'!$D:$J, 5, 0)</f>
        <v>#N/A</v>
      </c>
      <c r="E133" s="10" t="e">
        <f>VLOOKUP($B133,'part 02'!$D:$J, 6, 0)</f>
        <v>#N/A</v>
      </c>
      <c r="F133" s="10" t="e">
        <f>VLOOKUP($B133,'part 02'!$D:$J, 7, 0)</f>
        <v>#N/A</v>
      </c>
      <c r="G133" s="35" t="e">
        <f>VLOOKUP($B133,'part 01'!$D:$K, 8, 0)</f>
        <v>#N/A</v>
      </c>
    </row>
    <row r="134" spans="1:7" ht="15">
      <c r="A134" s="24">
        <v>112</v>
      </c>
      <c r="B134" s="25" t="s">
        <v>163</v>
      </c>
      <c r="C134" s="10" t="e">
        <f>VLOOKUP($B134,'part 02'!$D:$J, 3, 0)</f>
        <v>#N/A</v>
      </c>
      <c r="D134" s="10" t="e">
        <f>VLOOKUP($B134,'part 02'!$D:$J, 5, 0)</f>
        <v>#N/A</v>
      </c>
      <c r="E134" s="10" t="e">
        <f>VLOOKUP($B134,'part 02'!$D:$J, 6, 0)</f>
        <v>#N/A</v>
      </c>
      <c r="F134" s="10" t="e">
        <f>VLOOKUP($B134,'part 02'!$D:$J, 7, 0)</f>
        <v>#N/A</v>
      </c>
      <c r="G134" s="35" t="e">
        <f>VLOOKUP($B134,'part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G132"/>
  <sheetViews>
    <sheetView workbookViewId="0"/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SUM(C4+C7+C9+C19+C25+C29+C37+C41+C45+C47+C49+C51+C61+C65+C67+C69+C72+C78+C82)</f>
        <v>#N/A</v>
      </c>
      <c r="D3" s="21" t="e">
        <f>SUM(D4+D7+D9+D19+D25+D29+D37+D41+D45+D47+D49+D51+D61+D65+D67+D69+D72+D78+D82)</f>
        <v>#N/A</v>
      </c>
      <c r="E3" s="21" t="e">
        <f>SUM(E4+E7+E9+E19+E25+E29+E37+E41+E45+E47+E49+E51+E61+E65+E67+E69+E72+E78+E82)</f>
        <v>#N/A</v>
      </c>
      <c r="F3" s="21" t="e">
        <f>SUM(F4+F7+F9+F19+F25+F29+F37+F41+F45+F47+F49+F51+F61+F65+F67+F69+F72+F78+F82)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03'!$D:$J, 3, 0)</f>
        <v>#N/A</v>
      </c>
      <c r="D5" s="10" t="e">
        <f>VLOOKUP($B5,'part 03'!$D:$J, 5, 0)</f>
        <v>#N/A</v>
      </c>
      <c r="E5" s="10" t="e">
        <f>VLOOKUP($B5,'part 03'!$D:$J, 6, 0)</f>
        <v>#N/A</v>
      </c>
      <c r="F5" s="10" t="e">
        <f>VLOOKUP($B5,'part 03'!$D:$J,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03'!$D:$J, 3, 0)</f>
        <v>#N/A</v>
      </c>
      <c r="D6" s="10" t="e">
        <f>VLOOKUP($B6,'part 03'!$D:$J, 5, 0)</f>
        <v>#N/A</v>
      </c>
      <c r="E6" s="10" t="e">
        <f>VLOOKUP($B6,'part 03'!$D:$J, 6, 0)</f>
        <v>#N/A</v>
      </c>
      <c r="F6" s="10" t="e">
        <f>VLOOKUP($B6,'part 03'!$D:$J,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03'!$D:$J, 3, 0)</f>
        <v>#N/A</v>
      </c>
      <c r="D8" s="10" t="e">
        <f>VLOOKUP($B8,'part 03'!$D:$J, 5, 0)</f>
        <v>#N/A</v>
      </c>
      <c r="E8" s="10" t="e">
        <f>VLOOKUP($B8,'part 03'!$D:$J, 6, 0)</f>
        <v>#N/A</v>
      </c>
      <c r="F8" s="10" t="e">
        <f>VLOOKUP($B8,'part 03'!$D:$J,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03'!$D:$J, 3, 0)</f>
        <v>#N/A</v>
      </c>
      <c r="D10" s="10" t="e">
        <f>VLOOKUP($B10,'part 03'!$D:$J, 5, 0)</f>
        <v>#N/A</v>
      </c>
      <c r="E10" s="10" t="e">
        <f>VLOOKUP($B10,'part 03'!$D:$J, 6, 0)</f>
        <v>#N/A</v>
      </c>
      <c r="F10" s="10" t="e">
        <f>VLOOKUP($B10,'part 03'!$D:$J,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03'!$D:$J, 3, 0)</f>
        <v>#N/A</v>
      </c>
      <c r="D11" s="10" t="e">
        <f>VLOOKUP($B11,'part 03'!$D:$J, 5, 0)</f>
        <v>#N/A</v>
      </c>
      <c r="E11" s="10" t="e">
        <f>VLOOKUP($B11,'part 03'!$D:$J, 6, 0)</f>
        <v>#N/A</v>
      </c>
      <c r="F11" s="10" t="e">
        <f>VLOOKUP($B11,'part 03'!$D:$J,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03'!$D:$J, 3, 0)</f>
        <v>#N/A</v>
      </c>
      <c r="D12" s="10" t="e">
        <f>VLOOKUP($B12,'part 03'!$D:$J, 5, 0)</f>
        <v>#N/A</v>
      </c>
      <c r="E12" s="10" t="e">
        <f>VLOOKUP($B12,'part 03'!$D:$J, 6, 0)</f>
        <v>#N/A</v>
      </c>
      <c r="F12" s="10" t="e">
        <f>VLOOKUP($B12,'part 03'!$D:$J,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03'!$D:$J, 3, 0)</f>
        <v>#N/A</v>
      </c>
      <c r="D13" s="10" t="e">
        <f>VLOOKUP($B13,'part 03'!$D:$J, 5, 0)</f>
        <v>#N/A</v>
      </c>
      <c r="E13" s="10" t="e">
        <f>VLOOKUP($B13,'part 03'!$D:$J, 6, 0)</f>
        <v>#N/A</v>
      </c>
      <c r="F13" s="10" t="e">
        <f>VLOOKUP($B13,'part 03'!$D:$J,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03'!$D:$J, 3, 0)</f>
        <v>#N/A</v>
      </c>
      <c r="D14" s="10" t="e">
        <f>VLOOKUP($B14,'part 03'!$D:$J, 5, 0)</f>
        <v>#N/A</v>
      </c>
      <c r="E14" s="10" t="e">
        <f>VLOOKUP($B14,'part 03'!$D:$J, 6, 0)</f>
        <v>#N/A</v>
      </c>
      <c r="F14" s="10" t="e">
        <f>VLOOKUP($B14,'part 03'!$D:$J,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03'!$D:$J, 3, 0)</f>
        <v>#N/A</v>
      </c>
      <c r="D15" s="10" t="e">
        <f>VLOOKUP($B15,'part 03'!$D:$J, 5, 0)</f>
        <v>#N/A</v>
      </c>
      <c r="E15" s="10" t="e">
        <f>VLOOKUP($B15,'part 03'!$D:$J, 6, 0)</f>
        <v>#N/A</v>
      </c>
      <c r="F15" s="10" t="e">
        <f>VLOOKUP($B15,'part 03'!$D:$J,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03'!$D:$J, 3, 0)</f>
        <v>#N/A</v>
      </c>
      <c r="D16" s="10" t="e">
        <f>VLOOKUP($B16,'part 03'!$D:$J, 5, 0)</f>
        <v>#N/A</v>
      </c>
      <c r="E16" s="10" t="e">
        <f>VLOOKUP($B16,'part 03'!$D:$J, 6, 0)</f>
        <v>#N/A</v>
      </c>
      <c r="F16" s="10" t="e">
        <f>VLOOKUP($B16,'part 03'!$D:$J,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03'!$D:$J, 3, 0)</f>
        <v>#N/A</v>
      </c>
      <c r="D17" s="10" t="e">
        <f>VLOOKUP($B17,'part 03'!$D:$J, 5, 0)</f>
        <v>#N/A</v>
      </c>
      <c r="E17" s="10" t="e">
        <f>VLOOKUP($B17,'part 03'!$D:$J, 6, 0)</f>
        <v>#N/A</v>
      </c>
      <c r="F17" s="10" t="e">
        <f>VLOOKUP($B17,'part 03'!$D:$J, 7, 0)</f>
        <v>#N/A</v>
      </c>
      <c r="G17" s="35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03'!$D:$J, 3, 0)</f>
        <v>#N/A</v>
      </c>
      <c r="D18" s="10" t="e">
        <f>VLOOKUP($B18,'part 03'!$D:$J, 5, 0)</f>
        <v>#N/A</v>
      </c>
      <c r="E18" s="10" t="e">
        <f>VLOOKUP($B18,'part 03'!$D:$J, 6, 0)</f>
        <v>#N/A</v>
      </c>
      <c r="F18" s="10" t="e">
        <f>VLOOKUP($B18,'part 03'!$D:$J, 7, 0)</f>
        <v>#N/A</v>
      </c>
      <c r="G18" s="35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03'!$D:$J, 3, 0)</f>
        <v>#N/A</v>
      </c>
      <c r="D20" s="10" t="e">
        <f>VLOOKUP($B20,'part 03'!$D:$J, 5, 0)</f>
        <v>#N/A</v>
      </c>
      <c r="E20" s="10" t="e">
        <f>VLOOKUP($B20,'part 03'!$D:$J, 6, 0)</f>
        <v>#N/A</v>
      </c>
      <c r="F20" s="10" t="e">
        <f>VLOOKUP($B20,'part 03'!$D:$J,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03'!$D:$J, 3, 0)</f>
        <v>#N/A</v>
      </c>
      <c r="D21" s="10" t="e">
        <f>VLOOKUP($B21,'part 03'!$D:$J, 5, 0)</f>
        <v>#N/A</v>
      </c>
      <c r="E21" s="10" t="e">
        <f>VLOOKUP($B21,'part 03'!$D:$J, 6, 0)</f>
        <v>#N/A</v>
      </c>
      <c r="F21" s="10" t="e">
        <f>VLOOKUP($B21,'part 03'!$D:$J, 7, 0)</f>
        <v>#N/A</v>
      </c>
      <c r="G21" s="35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03'!$D:$J, 3, 0)</f>
        <v>#N/A</v>
      </c>
      <c r="D22" s="10" t="e">
        <f>VLOOKUP($B22,'part 03'!$D:$J, 5, 0)</f>
        <v>#N/A</v>
      </c>
      <c r="E22" s="10" t="e">
        <f>VLOOKUP($B22,'part 03'!$D:$J, 6, 0)</f>
        <v>#N/A</v>
      </c>
      <c r="F22" s="10" t="e">
        <f>VLOOKUP($B22,'part 03'!$D:$J, 7, 0)</f>
        <v>#N/A</v>
      </c>
      <c r="G22" s="35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03'!$D:$J, 3, 0)</f>
        <v>#N/A</v>
      </c>
      <c r="D23" s="10" t="e">
        <f>VLOOKUP($B23,'part 03'!$D:$J, 5, 0)</f>
        <v>#N/A</v>
      </c>
      <c r="E23" s="10" t="e">
        <f>VLOOKUP($B23,'part 03'!$D:$J, 6, 0)</f>
        <v>#N/A</v>
      </c>
      <c r="F23" s="10" t="e">
        <f>VLOOKUP($B23,'part 03'!$D:$J, 7, 0)</f>
        <v>#N/A</v>
      </c>
      <c r="G23" s="35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03'!$D:$J, 3, 0)</f>
        <v>#N/A</v>
      </c>
      <c r="D24" s="10" t="e">
        <f>VLOOKUP($B24,'part 03'!$D:$J, 5, 0)</f>
        <v>#N/A</v>
      </c>
      <c r="E24" s="10" t="e">
        <f>VLOOKUP($B24,'part 03'!$D:$J, 6, 0)</f>
        <v>#N/A</v>
      </c>
      <c r="F24" s="10" t="e">
        <f>VLOOKUP($B24,'part 03'!$D:$J, 7, 0)</f>
        <v>#N/A</v>
      </c>
      <c r="G24" s="35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SUM(D26+D27+D28)</f>
        <v>#N/A</v>
      </c>
      <c r="E25" s="22" t="e">
        <f>SUM(E26+E27+E28)</f>
        <v>#N/A</v>
      </c>
      <c r="F25" s="22" t="e">
        <f>SUM(F26+F27+F28)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03'!$D:$J, 3, 0)</f>
        <v>#N/A</v>
      </c>
      <c r="D26" s="10" t="e">
        <f>VLOOKUP($B26,'part 03'!$D:$J, 5, 0)</f>
        <v>#N/A</v>
      </c>
      <c r="E26" s="10" t="e">
        <f>VLOOKUP($B26,'part 03'!$D:$J, 6, 0)</f>
        <v>#N/A</v>
      </c>
      <c r="F26" s="10" t="e">
        <f>VLOOKUP($B26,'part 03'!$D:$J, 7, 0)</f>
        <v>#N/A</v>
      </c>
      <c r="G26" s="35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03'!$D:$J, 3, 0)</f>
        <v>#N/A</v>
      </c>
      <c r="D27" s="10" t="e">
        <f>VLOOKUP($B27,'part 03'!$D:$J, 5, 0)</f>
        <v>#N/A</v>
      </c>
      <c r="E27" s="10" t="e">
        <f>VLOOKUP($B27,'part 03'!$D:$J, 6, 0)</f>
        <v>#N/A</v>
      </c>
      <c r="F27" s="10" t="e">
        <f>VLOOKUP($B27,'part 03'!$D:$J, 7, 0)</f>
        <v>#N/A</v>
      </c>
      <c r="G27" s="35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03'!$D:$J, 3, 0)</f>
        <v>#N/A</v>
      </c>
      <c r="D28" s="10" t="e">
        <f>VLOOKUP($B28,'part 03'!$D:$J, 5, 0)</f>
        <v>#N/A</v>
      </c>
      <c r="E28" s="10" t="e">
        <f>VLOOKUP($B28,'part 03'!$D:$J, 6, 0)</f>
        <v>#N/A</v>
      </c>
      <c r="F28" s="10" t="e">
        <f>VLOOKUP($B28,'part 03'!$D:$J, 7, 0)</f>
        <v>#N/A</v>
      </c>
      <c r="G28" s="35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SUM(C30:C36)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7" t="s">
        <v>63</v>
      </c>
      <c r="C30" s="10" t="e">
        <f>VLOOKUP($B30,'part 03'!$D:$J, 3, 0)</f>
        <v>#N/A</v>
      </c>
      <c r="D30" s="10" t="e">
        <f>VLOOKUP($B30,'part 03'!$D:$J, 5, 0)</f>
        <v>#N/A</v>
      </c>
      <c r="E30" s="10" t="e">
        <f>VLOOKUP($B30,'part 03'!$D:$J, 6, 0)</f>
        <v>#N/A</v>
      </c>
      <c r="F30" s="10" t="e">
        <f>VLOOKUP($B30,'part 03'!$D:$J,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03'!$D:$J, 3, 0)</f>
        <v>#N/A</v>
      </c>
      <c r="D31" s="10" t="e">
        <f>VLOOKUP($B31,'part 03'!$D:$J, 5, 0)</f>
        <v>#N/A</v>
      </c>
      <c r="E31" s="10" t="e">
        <f>VLOOKUP($B31,'part 03'!$D:$J, 6, 0)</f>
        <v>#N/A</v>
      </c>
      <c r="F31" s="10" t="e">
        <f>VLOOKUP($B31,'part 03'!$D:$J,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03'!$D:$J, 3, 0)</f>
        <v>#N/A</v>
      </c>
      <c r="D32" s="10" t="e">
        <f>VLOOKUP($B32,'part 03'!$D:$J, 5, 0)</f>
        <v>#N/A</v>
      </c>
      <c r="E32" s="10" t="e">
        <f>VLOOKUP($B32,'part 03'!$D:$J, 6, 0)</f>
        <v>#N/A</v>
      </c>
      <c r="F32" s="10" t="e">
        <f>VLOOKUP($B32,'part 03'!$D:$J, 7, 0)</f>
        <v>#N/A</v>
      </c>
      <c r="G32" s="35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03'!$D:$J, 3, 0)</f>
        <v>#N/A</v>
      </c>
      <c r="D33" s="10" t="e">
        <f>VLOOKUP($B33,'part 03'!$D:$J, 5, 0)</f>
        <v>#N/A</v>
      </c>
      <c r="E33" s="10" t="e">
        <f>VLOOKUP($B33,'part 03'!$D:$J, 6, 0)</f>
        <v>#N/A</v>
      </c>
      <c r="F33" s="10" t="e">
        <f>VLOOKUP($B33,'part 03'!$D:$J, 7, 0)</f>
        <v>#N/A</v>
      </c>
      <c r="G33" s="35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03'!$D:$J, 3, 0)</f>
        <v>#N/A</v>
      </c>
      <c r="D34" s="10" t="e">
        <f>VLOOKUP($B34,'part 03'!$D:$J, 5, 0)</f>
        <v>#N/A</v>
      </c>
      <c r="E34" s="10" t="e">
        <f>VLOOKUP($B34,'part 03'!$D:$J, 6, 0)</f>
        <v>#N/A</v>
      </c>
      <c r="F34" s="10" t="e">
        <f>VLOOKUP($B34,'part 03'!$D:$J, 7, 0)</f>
        <v>#N/A</v>
      </c>
      <c r="G34" s="35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03'!$D:$J, 3, 0)</f>
        <v>#N/A</v>
      </c>
      <c r="D35" s="10" t="e">
        <f>VLOOKUP($B35,'part 03'!$D:$J, 5, 0)</f>
        <v>#N/A</v>
      </c>
      <c r="E35" s="10" t="e">
        <f>VLOOKUP($B35,'part 03'!$D:$J, 6, 0)</f>
        <v>#N/A</v>
      </c>
      <c r="F35" s="10" t="e">
        <f>VLOOKUP($B35,'part 03'!$D:$J, 7, 0)</f>
        <v>#N/A</v>
      </c>
      <c r="G35" s="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03'!$D:$J, 3, 0)</f>
        <v>#N/A</v>
      </c>
      <c r="D36" s="10" t="e">
        <f>VLOOKUP($B36,'part 03'!$D:$J, 5, 0)</f>
        <v>#N/A</v>
      </c>
      <c r="E36" s="10" t="e">
        <f>VLOOKUP($B36,'part 03'!$D:$J, 6, 0)</f>
        <v>#N/A</v>
      </c>
      <c r="F36" s="10" t="e">
        <f>VLOOKUP($B36,'part 03'!$D:$J,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SUM(C38:C40)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03'!$D:$J, 3, 0)</f>
        <v>#N/A</v>
      </c>
      <c r="D38" s="10" t="e">
        <f>VLOOKUP($B38,'part 03'!$D:$J, 5, 0)</f>
        <v>#N/A</v>
      </c>
      <c r="E38" s="10" t="e">
        <f>VLOOKUP($B38,'part 03'!$D:$J, 6, 0)</f>
        <v>#N/A</v>
      </c>
      <c r="F38" s="10" t="e">
        <f>VLOOKUP($B38,'part 03'!$D:$J, 7, 0)</f>
        <v>#N/A</v>
      </c>
      <c r="G38" s="35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03'!$D:$J, 3, 0)</f>
        <v>#N/A</v>
      </c>
      <c r="D39" s="10" t="e">
        <f>VLOOKUP($B39,'part 03'!$D:$J, 5, 0)</f>
        <v>#N/A</v>
      </c>
      <c r="E39" s="10" t="e">
        <f>VLOOKUP($B39,'part 03'!$D:$J, 6, 0)</f>
        <v>#N/A</v>
      </c>
      <c r="F39" s="10" t="e">
        <f>VLOOKUP($B39,'part 03'!$D:$J, 7, 0)</f>
        <v>#N/A</v>
      </c>
      <c r="G39" s="35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03'!$D:$J, 3, 0)</f>
        <v>#N/A</v>
      </c>
      <c r="D40" s="10" t="e">
        <f>VLOOKUP($B40,'part 03'!$D:$J, 5, 0)</f>
        <v>#N/A</v>
      </c>
      <c r="E40" s="10" t="e">
        <f>VLOOKUP($B40,'part 03'!$D:$J, 6, 0)</f>
        <v>#N/A</v>
      </c>
      <c r="F40" s="10" t="e">
        <f>VLOOKUP($B40,'part 03'!$D:$J, 7, 0)</f>
        <v>#N/A</v>
      </c>
      <c r="G40" s="35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SUM(C42:C44)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03'!$D:$J, 3, 0)</f>
        <v>#N/A</v>
      </c>
      <c r="D42" s="10" t="e">
        <f>VLOOKUP($B42,'part 03'!$D:$J, 5, 0)</f>
        <v>#N/A</v>
      </c>
      <c r="E42" s="10" t="e">
        <f>VLOOKUP($B42,'part 03'!$D:$J, 6, 0)</f>
        <v>#N/A</v>
      </c>
      <c r="F42" s="10" t="e">
        <f>VLOOKUP($B42,'part 03'!$D:$J, 7, 0)</f>
        <v>#N/A</v>
      </c>
      <c r="G42" s="35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03'!$D:$J, 3, 0)</f>
        <v>#N/A</v>
      </c>
      <c r="D43" s="10" t="e">
        <f>VLOOKUP($B43,'part 03'!$D:$J, 5, 0)</f>
        <v>#N/A</v>
      </c>
      <c r="E43" s="10" t="e">
        <f>VLOOKUP($B43,'part 03'!$D:$J, 6, 0)</f>
        <v>#N/A</v>
      </c>
      <c r="F43" s="10" t="e">
        <f>VLOOKUP($B43,'part 03'!$D:$J, 7, 0)</f>
        <v>#N/A</v>
      </c>
      <c r="G43" s="35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03'!$D:$J, 3, 0)</f>
        <v>#N/A</v>
      </c>
      <c r="D44" s="10" t="e">
        <f>VLOOKUP($B44,'part 03'!$D:$J, 5, 0)</f>
        <v>#N/A</v>
      </c>
      <c r="E44" s="10" t="e">
        <f>VLOOKUP($B44,'part 03'!$D:$J, 6, 0)</f>
        <v>#N/A</v>
      </c>
      <c r="F44" s="10" t="e">
        <f>VLOOKUP($B44,'part 03'!$D:$J, 7, 0)</f>
        <v>#N/A</v>
      </c>
      <c r="G44" s="35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03'!$D:$J, 3, 0)</f>
        <v>#N/A</v>
      </c>
      <c r="D46" s="10" t="e">
        <f>VLOOKUP($B46,'part 03'!$D:$J, 5, 0)</f>
        <v>#N/A</v>
      </c>
      <c r="E46" s="10" t="e">
        <f>VLOOKUP($B46,'part 03'!$D:$J, 6, 0)</f>
        <v>#N/A</v>
      </c>
      <c r="F46" s="10" t="e">
        <f>VLOOKUP($B46,'part 03'!$D:$J, 7, 0)</f>
        <v>#N/A</v>
      </c>
      <c r="G46" s="35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03'!$D:$J, 3, 0)</f>
        <v>#N/A</v>
      </c>
      <c r="D48" s="10" t="e">
        <f>VLOOKUP($B48,'part 03'!$D:$J, 5, 0)</f>
        <v>#N/A</v>
      </c>
      <c r="E48" s="10" t="e">
        <f>VLOOKUP($B48,'part 03'!$D:$J, 6, 0)</f>
        <v>#N/A</v>
      </c>
      <c r="F48" s="10" t="e">
        <f>VLOOKUP($B48,'part 03'!$D:$J, 7, 0)</f>
        <v>#N/A</v>
      </c>
      <c r="G48" s="35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03'!$D:$J, 3, 0)</f>
        <v>#N/A</v>
      </c>
      <c r="D50" s="10" t="e">
        <f>VLOOKUP($B50,'part 03'!$D:$J, 5, 0)</f>
        <v>#N/A</v>
      </c>
      <c r="E50" s="10" t="e">
        <f>VLOOKUP($B50,'part 03'!$D:$J, 6, 0)</f>
        <v>#N/A</v>
      </c>
      <c r="F50" s="10" t="e">
        <f>VLOOKUP($B50,'part 03'!$D:$J,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SUM(C52:C60)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03'!$D:$J, 3, 0)</f>
        <v>#N/A</v>
      </c>
      <c r="D52" s="10" t="e">
        <f>VLOOKUP($B52,'part 03'!$D:$J, 5, 0)</f>
        <v>#N/A</v>
      </c>
      <c r="E52" s="10" t="e">
        <f>VLOOKUP($B52,'part 03'!$D:$J, 6, 0)</f>
        <v>#N/A</v>
      </c>
      <c r="F52" s="10" t="e">
        <f>VLOOKUP($B52,'part 03'!$D:$J, 7, 0)</f>
        <v>#N/A</v>
      </c>
      <c r="G52" s="35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03'!$D:$J, 3, 0)</f>
        <v>#N/A</v>
      </c>
      <c r="D53" s="10" t="e">
        <f>VLOOKUP($B53,'part 03'!$D:$J, 5, 0)</f>
        <v>#N/A</v>
      </c>
      <c r="E53" s="10" t="e">
        <f>VLOOKUP($B53,'part 03'!$D:$J, 6, 0)</f>
        <v>#N/A</v>
      </c>
      <c r="F53" s="10" t="e">
        <f>VLOOKUP($B53,'part 03'!$D:$J, 7, 0)</f>
        <v>#N/A</v>
      </c>
      <c r="G53" s="35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03'!$D:$J, 3, 0)</f>
        <v>#N/A</v>
      </c>
      <c r="D54" s="10" t="e">
        <f>VLOOKUP($B54,'part 03'!$D:$J, 5, 0)</f>
        <v>#N/A</v>
      </c>
      <c r="E54" s="10" t="e">
        <f>VLOOKUP($B54,'part 03'!$D:$J, 6, 0)</f>
        <v>#N/A</v>
      </c>
      <c r="F54" s="10" t="e">
        <f>VLOOKUP($B54,'part 03'!$D:$J,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03'!$D:$J, 3, 0)</f>
        <v>#N/A</v>
      </c>
      <c r="D55" s="10" t="e">
        <f>VLOOKUP($B55,'part 03'!$D:$J, 5, 0)</f>
        <v>#N/A</v>
      </c>
      <c r="E55" s="10" t="e">
        <f>VLOOKUP($B55,'part 03'!$D:$J, 6, 0)</f>
        <v>#N/A</v>
      </c>
      <c r="F55" s="10" t="e">
        <f>VLOOKUP($B55,'part 03'!$D:$J, 7, 0)</f>
        <v>#N/A</v>
      </c>
      <c r="G55" s="3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03'!$D:$J, 3, 0)</f>
        <v>#N/A</v>
      </c>
      <c r="D56" s="10" t="e">
        <f>VLOOKUP($B56,'part 03'!$D:$J, 5, 0)</f>
        <v>#N/A</v>
      </c>
      <c r="E56" s="10" t="e">
        <f>VLOOKUP($B56,'part 03'!$D:$J, 6, 0)</f>
        <v>#N/A</v>
      </c>
      <c r="F56" s="10" t="e">
        <f>VLOOKUP($B56,'part 03'!$D:$J, 7, 0)</f>
        <v>#N/A</v>
      </c>
      <c r="G56" s="35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03'!$D:$J, 3, 0)</f>
        <v>#N/A</v>
      </c>
      <c r="D57" s="10" t="e">
        <f>VLOOKUP($B57,'part 03'!$D:$J, 5, 0)</f>
        <v>#N/A</v>
      </c>
      <c r="E57" s="10" t="e">
        <f>VLOOKUP($B57,'part 03'!$D:$J, 6, 0)</f>
        <v>#N/A</v>
      </c>
      <c r="F57" s="10" t="e">
        <f>VLOOKUP($B57,'part 03'!$D:$J, 7, 0)</f>
        <v>#N/A</v>
      </c>
      <c r="G57" s="35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03'!$D:$J, 3, 0)</f>
        <v>#N/A</v>
      </c>
      <c r="D58" s="10" t="e">
        <f>VLOOKUP($B58,'part 03'!$D:$J, 5, 0)</f>
        <v>#N/A</v>
      </c>
      <c r="E58" s="10" t="e">
        <f>VLOOKUP($B58,'part 03'!$D:$J, 6, 0)</f>
        <v>#N/A</v>
      </c>
      <c r="F58" s="10" t="e">
        <f>VLOOKUP($B58,'part 03'!$D:$J, 7, 0)</f>
        <v>#N/A</v>
      </c>
      <c r="G58" s="35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03'!$D:$J, 3, 0)</f>
        <v>#N/A</v>
      </c>
      <c r="D59" s="10" t="e">
        <f>VLOOKUP($B59,'part 03'!$D:$J, 5, 0)</f>
        <v>#N/A</v>
      </c>
      <c r="E59" s="10" t="e">
        <f>VLOOKUP($B59,'part 03'!$D:$J, 6, 0)</f>
        <v>#N/A</v>
      </c>
      <c r="F59" s="10" t="e">
        <f>VLOOKUP($B59,'part 03'!$D:$J, 7, 0)</f>
        <v>#N/A</v>
      </c>
      <c r="G59" s="35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03'!$D:$J, 3, 0)</f>
        <v>#N/A</v>
      </c>
      <c r="D60" s="10" t="e">
        <f>VLOOKUP($B60,'part 03'!$D:$J, 5, 0)</f>
        <v>#N/A</v>
      </c>
      <c r="E60" s="10" t="e">
        <f>VLOOKUP($B60,'part 03'!$D:$J, 6, 0)</f>
        <v>#N/A</v>
      </c>
      <c r="F60" s="10" t="e">
        <f>VLOOKUP($B60,'part 03'!$D:$J, 7, 0)</f>
        <v>#N/A</v>
      </c>
      <c r="G60" s="35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SUM(C62:C64)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03'!$D:$J, 3, 0)</f>
        <v>#N/A</v>
      </c>
      <c r="D62" s="10" t="e">
        <f>VLOOKUP($B62,'part 03'!$D:$J, 5, 0)</f>
        <v>#N/A</v>
      </c>
      <c r="E62" s="10" t="e">
        <f>VLOOKUP($B62,'part 03'!$D:$J, 6, 0)</f>
        <v>#N/A</v>
      </c>
      <c r="F62" s="10" t="e">
        <f>VLOOKUP($B62,'part 03'!$D:$J, 7, 0)</f>
        <v>#N/A</v>
      </c>
      <c r="G62" s="35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03'!$D:$J, 3, 0)</f>
        <v>#N/A</v>
      </c>
      <c r="D63" s="10" t="e">
        <f>VLOOKUP($B63,'part 03'!$D:$J, 5, 0)</f>
        <v>#N/A</v>
      </c>
      <c r="E63" s="10" t="e">
        <f>VLOOKUP($B63,'part 03'!$D:$J, 6, 0)</f>
        <v>#N/A</v>
      </c>
      <c r="F63" s="10" t="e">
        <f>VLOOKUP($B63,'part 03'!$D:$J, 7, 0)</f>
        <v>#N/A</v>
      </c>
      <c r="G63" s="35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03'!$D:$J, 3, 0)</f>
        <v>#N/A</v>
      </c>
      <c r="D64" s="10" t="e">
        <f>VLOOKUP($B64,'part 03'!$D:$J, 5, 0)</f>
        <v>#N/A</v>
      </c>
      <c r="E64" s="10" t="e">
        <f>VLOOKUP($B64,'part 03'!$D:$J, 6, 0)</f>
        <v>#N/A</v>
      </c>
      <c r="F64" s="10" t="e">
        <f>VLOOKUP($B64,'part 03'!$D:$J, 7, 0)</f>
        <v>#N/A</v>
      </c>
      <c r="G64" s="35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SUM(C66)</f>
        <v>#N/A</v>
      </c>
      <c r="D65" s="26" t="e">
        <f>SUM(D66)</f>
        <v>#N/A</v>
      </c>
      <c r="E65" s="26" t="e">
        <f>SUM(E66)</f>
        <v>#N/A</v>
      </c>
      <c r="F65" s="26" t="e">
        <f>SUM(F66)</f>
        <v>#N/A</v>
      </c>
    </row>
    <row r="66" spans="1:7" ht="15" customHeight="1">
      <c r="A66" s="24">
        <v>49</v>
      </c>
      <c r="B66" s="25" t="s">
        <v>128</v>
      </c>
      <c r="C66" s="10" t="e">
        <f>VLOOKUP($B66,'part 03'!$D:$J, 3, 0)</f>
        <v>#N/A</v>
      </c>
      <c r="D66" s="10" t="e">
        <f>VLOOKUP($B66,'part 03'!$D:$J, 5, 0)</f>
        <v>#N/A</v>
      </c>
      <c r="E66" s="10" t="e">
        <f>VLOOKUP($B66,'part 03'!$D:$J, 6, 0)</f>
        <v>#N/A</v>
      </c>
      <c r="F66" s="10" t="e">
        <f>VLOOKUP($B66,'part 03'!$D:$J, 7, 0)</f>
        <v>#N/A</v>
      </c>
      <c r="G66" s="35" t="e">
        <f>VLOOKUP($B66,'part 01'!$D:$K, 8, 0)</f>
        <v>#N/A</v>
      </c>
    </row>
    <row r="67" spans="1:7" ht="18" customHeight="1">
      <c r="A67" s="22"/>
      <c r="B67" s="23" t="s">
        <v>99</v>
      </c>
      <c r="C67" s="26" t="e">
        <f>SUM(C68)</f>
        <v>#N/A</v>
      </c>
      <c r="D67" s="26" t="e">
        <f>SUM(D68)</f>
        <v>#N/A</v>
      </c>
      <c r="E67" s="26" t="e">
        <f>SUM(E68)</f>
        <v>#N/A</v>
      </c>
      <c r="F67" s="26" t="e">
        <f>SUM(F68)</f>
        <v>#N/A</v>
      </c>
    </row>
    <row r="68" spans="1:7" ht="30" customHeight="1">
      <c r="A68" s="24">
        <v>50</v>
      </c>
      <c r="B68" s="25" t="s">
        <v>58</v>
      </c>
      <c r="C68" s="10" t="e">
        <f>VLOOKUP($B68,'part 03'!$D:$J, 3, 0)</f>
        <v>#N/A</v>
      </c>
      <c r="D68" s="10" t="e">
        <f>VLOOKUP($B68,'part 03'!$D:$J, 5, 0)</f>
        <v>#N/A</v>
      </c>
      <c r="E68" s="10" t="e">
        <f>VLOOKUP($B68,'part 03'!$D:$J, 6, 0)</f>
        <v>#N/A</v>
      </c>
      <c r="F68" s="10" t="e">
        <f>VLOOKUP($B68,'part 03'!$D:$J, 7, 0)</f>
        <v>#N/A</v>
      </c>
      <c r="G68" s="35" t="e">
        <f>VLOOKUP($B68,'part 01'!$D:$K, 8, 0)</f>
        <v>#N/A</v>
      </c>
    </row>
    <row r="69" spans="1:7" ht="30" customHeight="1">
      <c r="A69" s="22"/>
      <c r="B69" s="23" t="s">
        <v>100</v>
      </c>
      <c r="C69" s="22" t="e">
        <f>SUM(C70:C71)</f>
        <v>#N/A</v>
      </c>
      <c r="D69" s="22" t="e">
        <f>SUM(D70:D71)</f>
        <v>#N/A</v>
      </c>
      <c r="E69" s="22" t="e">
        <f>SUM(E70:E71)</f>
        <v>#N/A</v>
      </c>
      <c r="F69" s="22" t="e">
        <f>SUM(F70:F71)</f>
        <v>#N/A</v>
      </c>
    </row>
    <row r="70" spans="1:7" ht="30" customHeight="1">
      <c r="A70" s="24">
        <v>51</v>
      </c>
      <c r="B70" s="25" t="s">
        <v>75</v>
      </c>
      <c r="C70" s="10" t="e">
        <f>VLOOKUP($B70,'part 03'!$D:$J, 3, 0)</f>
        <v>#N/A</v>
      </c>
      <c r="D70" s="10" t="e">
        <f>VLOOKUP($B70,'part 03'!$D:$J, 5, 0)</f>
        <v>#N/A</v>
      </c>
      <c r="E70" s="10" t="e">
        <f>VLOOKUP($B70,'part 03'!$D:$J, 6, 0)</f>
        <v>#N/A</v>
      </c>
      <c r="F70" s="10" t="e">
        <f>VLOOKUP($B70,'part 03'!$D:$J, 7, 0)</f>
        <v>#N/A</v>
      </c>
      <c r="G70" s="35" t="e">
        <f>VLOOKUP($B70,'part 01'!$D:$K, 8, 0)</f>
        <v>#N/A</v>
      </c>
    </row>
    <row r="71" spans="1:7" ht="18" customHeight="1">
      <c r="A71" s="24">
        <v>52</v>
      </c>
      <c r="B71" s="25" t="s">
        <v>77</v>
      </c>
      <c r="C71" s="10" t="e">
        <f>VLOOKUP($B71,'part 03'!$D:$J, 3, 0)</f>
        <v>#N/A</v>
      </c>
      <c r="D71" s="10" t="e">
        <f>VLOOKUP($B71,'part 03'!$D:$J, 5, 0)</f>
        <v>#N/A</v>
      </c>
      <c r="E71" s="10" t="e">
        <f>VLOOKUP($B71,'part 03'!$D:$J, 6, 0)</f>
        <v>#N/A</v>
      </c>
      <c r="F71" s="10" t="e">
        <f>VLOOKUP($B71,'part 03'!$D:$J, 7, 0)</f>
        <v>#N/A</v>
      </c>
      <c r="G71" s="35" t="e">
        <f>VLOOKUP($B71,'part 01'!$D:$K, 8, 0)</f>
        <v>#N/A</v>
      </c>
    </row>
    <row r="72" spans="1:7" ht="15" customHeight="1">
      <c r="A72" s="22"/>
      <c r="B72" s="23" t="s">
        <v>101</v>
      </c>
      <c r="C72" s="22" t="e">
        <f>SUM(C73:C77)</f>
        <v>#N/A</v>
      </c>
      <c r="D72" s="22" t="e">
        <f>SUM(D73:D77)</f>
        <v>#N/A</v>
      </c>
      <c r="E72" s="22" t="e">
        <f>SUM(E73:E77)</f>
        <v>#N/A</v>
      </c>
      <c r="F72" s="22" t="e">
        <f>SUM(F73:F77)</f>
        <v>#N/A</v>
      </c>
    </row>
    <row r="73" spans="1:7" ht="15" customHeight="1">
      <c r="A73" s="24">
        <v>53</v>
      </c>
      <c r="B73" s="25" t="s">
        <v>20</v>
      </c>
      <c r="C73" s="10" t="e">
        <f>VLOOKUP($B73,'part 03'!$D:$J, 3, 0)</f>
        <v>#N/A</v>
      </c>
      <c r="D73" s="10" t="e">
        <f>VLOOKUP($B73,'part 03'!$D:$J, 5, 0)</f>
        <v>#N/A</v>
      </c>
      <c r="E73" s="10" t="e">
        <f>VLOOKUP($B73,'part 03'!$D:$J, 6, 0)</f>
        <v>#N/A</v>
      </c>
      <c r="F73" s="10" t="e">
        <f>VLOOKUP($B73,'part 03'!$D:$J, 7, 0)</f>
        <v>#N/A</v>
      </c>
      <c r="G73" s="35" t="e">
        <f>VLOOKUP($B73,'part 01'!$D:$K, 8, 0)</f>
        <v>#N/A</v>
      </c>
    </row>
    <row r="74" spans="1:7" ht="15" customHeight="1">
      <c r="A74" s="24">
        <v>54</v>
      </c>
      <c r="B74" s="25" t="s">
        <v>33</v>
      </c>
      <c r="C74" s="10" t="e">
        <f>VLOOKUP($B74,'part 03'!$D:$J, 3, 0)</f>
        <v>#N/A</v>
      </c>
      <c r="D74" s="10" t="e">
        <f>VLOOKUP($B74,'part 03'!$D:$J, 5, 0)</f>
        <v>#N/A</v>
      </c>
      <c r="E74" s="10" t="e">
        <f>VLOOKUP($B74,'part 03'!$D:$J, 6, 0)</f>
        <v>#N/A</v>
      </c>
      <c r="F74" s="10" t="e">
        <f>VLOOKUP($B74,'part 03'!$D:$J, 7, 0)</f>
        <v>#N/A</v>
      </c>
      <c r="G74" s="35" t="e">
        <f>VLOOKUP($B74,'part 01'!$D:$K, 8, 0)</f>
        <v>#N/A</v>
      </c>
    </row>
    <row r="75" spans="1:7" ht="15" customHeight="1">
      <c r="A75" s="24">
        <v>55</v>
      </c>
      <c r="B75" s="25" t="s">
        <v>39</v>
      </c>
      <c r="C75" s="10" t="e">
        <f>VLOOKUP($B75,'part 03'!$D:$J, 3, 0)</f>
        <v>#N/A</v>
      </c>
      <c r="D75" s="10" t="e">
        <f>VLOOKUP($B75,'part 03'!$D:$J, 5, 0)</f>
        <v>#N/A</v>
      </c>
      <c r="E75" s="10" t="e">
        <f>VLOOKUP($B75,'part 03'!$D:$J, 6, 0)</f>
        <v>#N/A</v>
      </c>
      <c r="F75" s="10" t="e">
        <f>VLOOKUP($B75,'part 03'!$D:$J, 7, 0)</f>
        <v>#N/A</v>
      </c>
      <c r="G75" s="35" t="e">
        <f>VLOOKUP($B75,'part 01'!$D:$K, 8, 0)</f>
        <v>#N/A</v>
      </c>
    </row>
    <row r="76" spans="1:7" ht="15" customHeight="1">
      <c r="A76" s="24">
        <v>56</v>
      </c>
      <c r="B76" s="25" t="s">
        <v>43</v>
      </c>
      <c r="C76" s="10" t="e">
        <f>VLOOKUP($B76,'part 03'!$D:$J, 3, 0)</f>
        <v>#N/A</v>
      </c>
      <c r="D76" s="10" t="e">
        <f>VLOOKUP($B76,'part 03'!$D:$J, 5, 0)</f>
        <v>#N/A</v>
      </c>
      <c r="E76" s="10" t="e">
        <f>VLOOKUP($B76,'part 03'!$D:$J, 6, 0)</f>
        <v>#N/A</v>
      </c>
      <c r="F76" s="10" t="e">
        <f>VLOOKUP($B76,'part 03'!$D:$J, 7, 0)</f>
        <v>#N/A</v>
      </c>
      <c r="G76" s="35" t="e">
        <f>VLOOKUP($B76,'part 01'!$D:$K, 8, 0)</f>
        <v>#N/A</v>
      </c>
    </row>
    <row r="77" spans="1:7" ht="18" customHeight="1">
      <c r="A77" s="24">
        <v>57</v>
      </c>
      <c r="B77" s="25" t="s">
        <v>56</v>
      </c>
      <c r="C77" s="10" t="e">
        <f>VLOOKUP($B77,'part 03'!$D:$J, 3, 0)</f>
        <v>#N/A</v>
      </c>
      <c r="D77" s="10" t="e">
        <f>VLOOKUP($B77,'part 03'!$D:$J, 5, 0)</f>
        <v>#N/A</v>
      </c>
      <c r="E77" s="10" t="e">
        <f>VLOOKUP($B77,'part 03'!$D:$J, 6, 0)</f>
        <v>#N/A</v>
      </c>
      <c r="F77" s="10" t="e">
        <f>VLOOKUP($B77,'part 03'!$D:$J, 7, 0)</f>
        <v>#N/A</v>
      </c>
      <c r="G77" s="35" t="e">
        <f>VLOOKUP($B77,'part 01'!$D:$K, 8, 0)</f>
        <v>#N/A</v>
      </c>
    </row>
    <row r="78" spans="1:7" ht="15" customHeight="1">
      <c r="A78" s="22"/>
      <c r="B78" s="23" t="s">
        <v>102</v>
      </c>
      <c r="C78" s="22" t="e">
        <f>SUM(C79:C81)</f>
        <v>#N/A</v>
      </c>
      <c r="D78" s="22" t="e">
        <f>SUM(D79:D81)</f>
        <v>#N/A</v>
      </c>
      <c r="E78" s="22" t="e">
        <f>SUM(E79:E81)</f>
        <v>#N/A</v>
      </c>
      <c r="F78" s="22" t="e">
        <f>SUM(F79:F81)</f>
        <v>#N/A</v>
      </c>
    </row>
    <row r="79" spans="1:7" ht="15" customHeight="1">
      <c r="A79" s="24">
        <v>58</v>
      </c>
      <c r="B79" s="25" t="s">
        <v>29</v>
      </c>
      <c r="C79" s="10" t="e">
        <f>VLOOKUP($B79,'part 03'!$D:$J, 3, 0)</f>
        <v>#N/A</v>
      </c>
      <c r="D79" s="10" t="e">
        <f>VLOOKUP($B79,'part 03'!$D:$J, 5, 0)</f>
        <v>#N/A</v>
      </c>
      <c r="E79" s="10" t="e">
        <f>VLOOKUP($B79,'part 03'!$D:$J, 6, 0)</f>
        <v>#N/A</v>
      </c>
      <c r="F79" s="10" t="e">
        <f>VLOOKUP($B79,'part 03'!$D:$J, 7, 0)</f>
        <v>#N/A</v>
      </c>
      <c r="G79" s="35" t="e">
        <f>VLOOKUP($B79,'part 01'!$D:$K, 8, 0)</f>
        <v>#N/A</v>
      </c>
    </row>
    <row r="80" spans="1:7" ht="15" customHeight="1">
      <c r="A80" s="24">
        <v>59</v>
      </c>
      <c r="B80" s="25" t="s">
        <v>31</v>
      </c>
      <c r="C80" s="10" t="e">
        <f>VLOOKUP($B80,'part 03'!$D:$J, 3, 0)</f>
        <v>#N/A</v>
      </c>
      <c r="D80" s="10" t="e">
        <f>VLOOKUP($B80,'part 03'!$D:$J, 5, 0)</f>
        <v>#N/A</v>
      </c>
      <c r="E80" s="10" t="e">
        <f>VLOOKUP($B80,'part 03'!$D:$J, 6, 0)</f>
        <v>#N/A</v>
      </c>
      <c r="F80" s="10" t="e">
        <f>VLOOKUP($B80,'part 03'!$D:$J, 7, 0)</f>
        <v>#N/A</v>
      </c>
      <c r="G80" s="35" t="e">
        <f>VLOOKUP($B80,'part 01'!$D:$K, 8, 0)</f>
        <v>#N/A</v>
      </c>
    </row>
    <row r="81" spans="1:7" ht="15" customHeight="1">
      <c r="A81" s="24">
        <v>60</v>
      </c>
      <c r="B81" s="25" t="s">
        <v>67</v>
      </c>
      <c r="C81" s="10" t="e">
        <f>VLOOKUP($B81,'part 03'!$D:$J, 3, 0)</f>
        <v>#N/A</v>
      </c>
      <c r="D81" s="10" t="e">
        <f>VLOOKUP($B81,'part 03'!$D:$J, 5, 0)</f>
        <v>#N/A</v>
      </c>
      <c r="E81" s="10" t="e">
        <f>VLOOKUP($B81,'part 03'!$D:$J, 6, 0)</f>
        <v>#N/A</v>
      </c>
      <c r="F81" s="10" t="e">
        <f>VLOOKUP($B81,'part 03'!$D:$J, 7, 0)</f>
        <v>#N/A</v>
      </c>
      <c r="G81" s="35" t="e">
        <f>VLOOKUP($B81,'part 01'!$D:$K, 8, 0)</f>
        <v>#N/A</v>
      </c>
    </row>
    <row r="82" spans="1:7" ht="36" customHeight="1">
      <c r="A82" s="22"/>
      <c r="B82" s="23" t="s">
        <v>103</v>
      </c>
      <c r="C82" s="22" t="e">
        <f>SUM(C83:C132)</f>
        <v>#N/A</v>
      </c>
      <c r="D82" s="22" t="e">
        <f>SUM(D83:D132)</f>
        <v>#N/A</v>
      </c>
      <c r="E82" s="22" t="e">
        <f>SUM(E83:E132)</f>
        <v>#N/A</v>
      </c>
      <c r="F82" s="22" t="e">
        <f>SUM(F83:F132)</f>
        <v>#N/A</v>
      </c>
    </row>
    <row r="83" spans="1:7" ht="15" customHeight="1">
      <c r="A83" s="24">
        <v>61</v>
      </c>
      <c r="B83" s="25" t="s">
        <v>129</v>
      </c>
      <c r="C83" s="10" t="e">
        <f>VLOOKUP($B83,'part 03'!$D:$J, 3, 0)</f>
        <v>#N/A</v>
      </c>
      <c r="D83" s="10" t="e">
        <f>VLOOKUP($B83,'part 03'!$D:$J, 5, 0)</f>
        <v>#N/A</v>
      </c>
      <c r="E83" s="10" t="e">
        <f>VLOOKUP($B83,'part 03'!$D:$J, 6, 0)</f>
        <v>#N/A</v>
      </c>
      <c r="F83" s="10" t="e">
        <f>VLOOKUP($B83,'part 03'!$D:$J, 7, 0)</f>
        <v>#N/A</v>
      </c>
      <c r="G83" s="35" t="e">
        <f>VLOOKUP($B83,'part 01'!$D:$K, 8, 0)</f>
        <v>#N/A</v>
      </c>
    </row>
    <row r="84" spans="1:7" ht="15" customHeight="1">
      <c r="A84" s="24">
        <v>62</v>
      </c>
      <c r="B84" s="25" t="s">
        <v>130</v>
      </c>
      <c r="C84" s="10" t="e">
        <f>VLOOKUP($B84,'part 03'!$D:$J, 3, 0)</f>
        <v>#N/A</v>
      </c>
      <c r="D84" s="10" t="e">
        <f>VLOOKUP($B84,'part 03'!$D:$J, 5, 0)</f>
        <v>#N/A</v>
      </c>
      <c r="E84" s="10" t="e">
        <f>VLOOKUP($B84,'part 03'!$D:$J, 6, 0)</f>
        <v>#N/A</v>
      </c>
      <c r="F84" s="10" t="e">
        <f>VLOOKUP($B84,'part 03'!$D:$J, 7, 0)</f>
        <v>#N/A</v>
      </c>
      <c r="G84" s="35" t="e">
        <f>VLOOKUP($B84,'part 01'!$D:$K, 8, 0)</f>
        <v>#N/A</v>
      </c>
    </row>
    <row r="85" spans="1:7" ht="45" customHeight="1">
      <c r="A85" s="24">
        <v>63</v>
      </c>
      <c r="B85" s="25" t="s">
        <v>168</v>
      </c>
      <c r="C85" s="10" t="e">
        <f>VLOOKUP($B85,'part 03'!$D:$J, 3, 0)</f>
        <v>#N/A</v>
      </c>
      <c r="D85" s="10" t="e">
        <f>VLOOKUP($B85,'part 03'!$D:$J, 5, 0)</f>
        <v>#N/A</v>
      </c>
      <c r="E85" s="10" t="e">
        <f>VLOOKUP($B85,'part 03'!$D:$J, 6, 0)</f>
        <v>#N/A</v>
      </c>
      <c r="F85" s="10" t="e">
        <f>VLOOKUP($B85,'part 03'!$D:$J, 7, 0)</f>
        <v>#N/A</v>
      </c>
      <c r="G85" s="3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03'!$D:$J, 3, 0)</f>
        <v>#N/A</v>
      </c>
      <c r="D86" s="10" t="e">
        <f>VLOOKUP($B86,'part 03'!$D:$J, 5, 0)</f>
        <v>#N/A</v>
      </c>
      <c r="E86" s="10" t="e">
        <f>VLOOKUP($B86,'part 03'!$D:$J, 6, 0)</f>
        <v>#N/A</v>
      </c>
      <c r="F86" s="10" t="e">
        <f>VLOOKUP($B86,'part 03'!$D:$J, 7, 0)</f>
        <v>#N/A</v>
      </c>
      <c r="G86" s="35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03'!$D:$J, 3, 0)</f>
        <v>#N/A</v>
      </c>
      <c r="D87" s="10" t="e">
        <f>VLOOKUP($B87,'part 03'!$D:$J, 5, 0)</f>
        <v>#N/A</v>
      </c>
      <c r="E87" s="10" t="e">
        <f>VLOOKUP($B87,'part 03'!$D:$J, 6, 0)</f>
        <v>#N/A</v>
      </c>
      <c r="F87" s="10" t="e">
        <f>VLOOKUP($B87,'part 03'!$D:$J, 7, 0)</f>
        <v>#N/A</v>
      </c>
      <c r="G87" s="35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03'!$D:$J, 3, 0)</f>
        <v>#N/A</v>
      </c>
      <c r="D88" s="10" t="e">
        <f>VLOOKUP($B88,'part 03'!$D:$J, 5, 0)</f>
        <v>#N/A</v>
      </c>
      <c r="E88" s="10" t="e">
        <f>VLOOKUP($B88,'part 03'!$D:$J, 6, 0)</f>
        <v>#N/A</v>
      </c>
      <c r="F88" s="10" t="e">
        <f>VLOOKUP($B88,'part 03'!$D:$J, 7, 0)</f>
        <v>#N/A</v>
      </c>
      <c r="G88" s="35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03'!$D:$J, 3, 0)</f>
        <v>#N/A</v>
      </c>
      <c r="D89" s="10" t="e">
        <f>VLOOKUP($B89,'part 03'!$D:$J, 5, 0)</f>
        <v>#N/A</v>
      </c>
      <c r="E89" s="10" t="e">
        <f>VLOOKUP($B89,'part 03'!$D:$J, 6, 0)</f>
        <v>#N/A</v>
      </c>
      <c r="F89" s="10" t="e">
        <f>VLOOKUP($B89,'part 03'!$D:$J, 7, 0)</f>
        <v>#N/A</v>
      </c>
      <c r="G89" s="35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03'!$D:$J, 3, 0)</f>
        <v>#N/A</v>
      </c>
      <c r="D90" s="10" t="e">
        <f>VLOOKUP($B90,'part 03'!$D:$J, 5, 0)</f>
        <v>#N/A</v>
      </c>
      <c r="E90" s="10" t="e">
        <f>VLOOKUP($B90,'part 03'!$D:$J, 6, 0)</f>
        <v>#N/A</v>
      </c>
      <c r="F90" s="10" t="e">
        <f>VLOOKUP($B90,'part 03'!$D:$J, 7, 0)</f>
        <v>#N/A</v>
      </c>
      <c r="G90" s="35" t="e">
        <f>VLOOKUP($B90,'part 01'!$D:$K, 8, 0)</f>
        <v>#N/A</v>
      </c>
    </row>
    <row r="91" spans="1:7" ht="15" customHeight="1">
      <c r="A91" s="24">
        <v>69</v>
      </c>
      <c r="B91" s="25" t="s">
        <v>127</v>
      </c>
      <c r="C91" s="10" t="e">
        <f>VLOOKUP($B91,'part 03'!$D:$J, 3, 0)</f>
        <v>#N/A</v>
      </c>
      <c r="D91" s="10" t="e">
        <f>VLOOKUP($B91,'part 03'!$D:$J, 5, 0)</f>
        <v>#N/A</v>
      </c>
      <c r="E91" s="10" t="e">
        <f>VLOOKUP($B91,'part 03'!$D:$J, 6, 0)</f>
        <v>#N/A</v>
      </c>
      <c r="F91" s="10" t="e">
        <f>VLOOKUP($B91,'part 03'!$D:$J, 7, 0)</f>
        <v>#N/A</v>
      </c>
      <c r="G91" s="35" t="e">
        <f>VLOOKUP($B91,'part 01'!$D:$K, 8, 0)</f>
        <v>#N/A</v>
      </c>
    </row>
    <row r="92" spans="1:7" ht="30" customHeight="1">
      <c r="A92" s="24">
        <v>70</v>
      </c>
      <c r="B92" s="25" t="s">
        <v>136</v>
      </c>
      <c r="C92" s="10" t="e">
        <f>VLOOKUP($B92,'part 03'!$D:$J, 3, 0)</f>
        <v>#N/A</v>
      </c>
      <c r="D92" s="10" t="e">
        <f>VLOOKUP($B92,'part 03'!$D:$J, 5, 0)</f>
        <v>#N/A</v>
      </c>
      <c r="E92" s="10" t="e">
        <f>VLOOKUP($B92,'part 03'!$D:$J, 6, 0)</f>
        <v>#N/A</v>
      </c>
      <c r="F92" s="10" t="e">
        <f>VLOOKUP($B92,'part 03'!$D:$J, 7, 0)</f>
        <v>#N/A</v>
      </c>
      <c r="G92" s="35" t="e">
        <f>VLOOKUP($B92,'part 01'!$D:$K, 8, 0)</f>
        <v>#N/A</v>
      </c>
    </row>
    <row r="93" spans="1:7" ht="15" customHeight="1">
      <c r="A93" s="24">
        <v>71</v>
      </c>
      <c r="B93" s="25" t="s">
        <v>12</v>
      </c>
      <c r="C93" s="10" t="e">
        <f>VLOOKUP($B93,'part 03'!$D:$J, 3, 0)</f>
        <v>#N/A</v>
      </c>
      <c r="D93" s="10" t="e">
        <f>VLOOKUP($B93,'part 03'!$D:$J, 5, 0)</f>
        <v>#N/A</v>
      </c>
      <c r="E93" s="10" t="e">
        <f>VLOOKUP($B93,'part 03'!$D:$J, 6, 0)</f>
        <v>#N/A</v>
      </c>
      <c r="F93" s="10" t="e">
        <f>VLOOKUP($B93,'part 03'!$D:$J, 7, 0)</f>
        <v>#N/A</v>
      </c>
      <c r="G93" s="35" t="e">
        <f>VLOOKUP($B93,'part 01'!$D:$K, 8, 0)</f>
        <v>#N/A</v>
      </c>
    </row>
    <row r="94" spans="1:7" ht="15" customHeight="1">
      <c r="A94" s="24">
        <v>72</v>
      </c>
      <c r="B94" s="25" t="s">
        <v>138</v>
      </c>
      <c r="C94" s="10" t="e">
        <f>VLOOKUP($B94,'part 03'!$D:$J, 3, 0)</f>
        <v>#N/A</v>
      </c>
      <c r="D94" s="10" t="e">
        <f>VLOOKUP($B94,'part 03'!$D:$J, 5, 0)</f>
        <v>#N/A</v>
      </c>
      <c r="E94" s="10" t="e">
        <f>VLOOKUP($B94,'part 03'!$D:$J, 6, 0)</f>
        <v>#N/A</v>
      </c>
      <c r="F94" s="10" t="e">
        <f>VLOOKUP($B94,'part 03'!$D:$J, 7, 0)</f>
        <v>#N/A</v>
      </c>
      <c r="G94" s="35" t="e">
        <f>VLOOKUP($B94,'part 01'!$D:$K, 8, 0)</f>
        <v>#N/A</v>
      </c>
    </row>
    <row r="95" spans="1:7" ht="15" customHeight="1">
      <c r="A95" s="24">
        <v>73</v>
      </c>
      <c r="B95" s="25" t="s">
        <v>139</v>
      </c>
      <c r="C95" s="10" t="e">
        <f>VLOOKUP($B95,'part 03'!$D:$J, 3, 0)</f>
        <v>#N/A</v>
      </c>
      <c r="D95" s="10" t="e">
        <f>VLOOKUP($B95,'part 03'!$D:$J, 5, 0)</f>
        <v>#N/A</v>
      </c>
      <c r="E95" s="10" t="e">
        <f>VLOOKUP($B95,'part 03'!$D:$J, 6, 0)</f>
        <v>#N/A</v>
      </c>
      <c r="F95" s="10" t="e">
        <f>VLOOKUP($B95,'part 03'!$D:$J, 7, 0)</f>
        <v>#N/A</v>
      </c>
      <c r="G95" s="35" t="e">
        <f>VLOOKUP($B95,'part 01'!$D:$K, 8, 0)</f>
        <v>#N/A</v>
      </c>
    </row>
    <row r="96" spans="1:7" ht="30" customHeight="1">
      <c r="A96" s="24">
        <v>74</v>
      </c>
      <c r="B96" s="25" t="s">
        <v>140</v>
      </c>
      <c r="C96" s="10" t="e">
        <f>VLOOKUP($B96,'part 03'!$D:$J, 3, 0)</f>
        <v>#N/A</v>
      </c>
      <c r="D96" s="10" t="e">
        <f>VLOOKUP($B96,'part 03'!$D:$J, 5, 0)</f>
        <v>#N/A</v>
      </c>
      <c r="E96" s="10" t="e">
        <f>VLOOKUP($B96,'part 03'!$D:$J, 6, 0)</f>
        <v>#N/A</v>
      </c>
      <c r="F96" s="10" t="e">
        <f>VLOOKUP($B96,'part 03'!$D:$J, 7, 0)</f>
        <v>#N/A</v>
      </c>
      <c r="G96" s="35" t="e">
        <f>VLOOKUP($B96,'part 01'!$D:$K, 8, 0)</f>
        <v>#N/A</v>
      </c>
    </row>
    <row r="97" spans="1:7" ht="15" customHeight="1">
      <c r="A97" s="24">
        <v>75</v>
      </c>
      <c r="B97" s="25" t="s">
        <v>141</v>
      </c>
      <c r="C97" s="10" t="e">
        <f>VLOOKUP($B97,'part 03'!$D:$J, 3, 0)</f>
        <v>#N/A</v>
      </c>
      <c r="D97" s="10" t="e">
        <f>VLOOKUP($B97,'part 03'!$D:$J, 5, 0)</f>
        <v>#N/A</v>
      </c>
      <c r="E97" s="10" t="e">
        <f>VLOOKUP($B97,'part 03'!$D:$J, 6, 0)</f>
        <v>#N/A</v>
      </c>
      <c r="F97" s="10" t="e">
        <f>VLOOKUP($B97,'part 03'!$D:$J, 7, 0)</f>
        <v>#N/A</v>
      </c>
      <c r="G97" s="35" t="e">
        <f>VLOOKUP($B97,'part 01'!$D:$K, 8, 0)</f>
        <v>#N/A</v>
      </c>
    </row>
    <row r="98" spans="1:7" ht="30" customHeight="1">
      <c r="A98" s="24">
        <v>76</v>
      </c>
      <c r="B98" s="25" t="s">
        <v>79</v>
      </c>
      <c r="C98" s="10" t="e">
        <f>VLOOKUP($B98,'part 03'!$D:$J, 3, 0)</f>
        <v>#N/A</v>
      </c>
      <c r="D98" s="10" t="e">
        <f>VLOOKUP($B98,'part 03'!$D:$J, 5, 0)</f>
        <v>#N/A</v>
      </c>
      <c r="E98" s="10" t="e">
        <f>VLOOKUP($B98,'part 03'!$D:$J, 6, 0)</f>
        <v>#N/A</v>
      </c>
      <c r="F98" s="10" t="e">
        <f>VLOOKUP($B98,'part 03'!$D:$J, 7, 0)</f>
        <v>#N/A</v>
      </c>
      <c r="G98" s="35" t="e">
        <f>VLOOKUP($B98,'part 01'!$D:$K, 8, 0)</f>
        <v>#N/A</v>
      </c>
    </row>
    <row r="99" spans="1:7" ht="15" customHeight="1">
      <c r="A99" s="24">
        <v>77</v>
      </c>
      <c r="B99" s="25" t="s">
        <v>142</v>
      </c>
      <c r="C99" s="10" t="e">
        <f>VLOOKUP($B99,'part 03'!$D:$J, 3, 0)</f>
        <v>#N/A</v>
      </c>
      <c r="D99" s="10" t="e">
        <f>VLOOKUP($B99,'part 03'!$D:$J, 5, 0)</f>
        <v>#N/A</v>
      </c>
      <c r="E99" s="10" t="e">
        <f>VLOOKUP($B99,'part 03'!$D:$J, 6, 0)</f>
        <v>#N/A</v>
      </c>
      <c r="F99" s="10" t="e">
        <f>VLOOKUP($B99,'part 03'!$D:$J, 7, 0)</f>
        <v>#N/A</v>
      </c>
      <c r="G99" s="35" t="e">
        <f>VLOOKUP($B99,'part 01'!$D:$K, 8, 0)</f>
        <v>#N/A</v>
      </c>
    </row>
    <row r="100" spans="1:7" ht="30">
      <c r="A100" s="24">
        <v>78</v>
      </c>
      <c r="B100" s="25" t="s">
        <v>143</v>
      </c>
      <c r="C100" s="10" t="e">
        <f>VLOOKUP($B100,'part 03'!$D:$J, 3, 0)</f>
        <v>#N/A</v>
      </c>
      <c r="D100" s="10" t="e">
        <f>VLOOKUP($B100,'part 03'!$D:$J, 5, 0)</f>
        <v>#N/A</v>
      </c>
      <c r="E100" s="10" t="e">
        <f>VLOOKUP($B100,'part 03'!$D:$J, 6, 0)</f>
        <v>#N/A</v>
      </c>
      <c r="F100" s="10" t="e">
        <f>VLOOKUP($B100,'part 03'!$D:$J, 7, 0)</f>
        <v>#N/A</v>
      </c>
      <c r="G100" s="35" t="e">
        <f>VLOOKUP($B100,'part 01'!$D:$K, 8, 0)</f>
        <v>#N/A</v>
      </c>
    </row>
    <row r="101" spans="1:7" ht="15">
      <c r="A101" s="24">
        <v>79</v>
      </c>
      <c r="B101" s="25" t="s">
        <v>144</v>
      </c>
      <c r="C101" s="10" t="e">
        <f>VLOOKUP($B101,'part 03'!$D:$J, 3, 0)</f>
        <v>#N/A</v>
      </c>
      <c r="D101" s="10" t="e">
        <f>VLOOKUP($B101,'part 03'!$D:$J, 5, 0)</f>
        <v>#N/A</v>
      </c>
      <c r="E101" s="10" t="e">
        <f>VLOOKUP($B101,'part 03'!$D:$J, 6, 0)</f>
        <v>#N/A</v>
      </c>
      <c r="F101" s="10" t="e">
        <f>VLOOKUP($B101,'part 03'!$D:$J, 7, 0)</f>
        <v>#N/A</v>
      </c>
      <c r="G101" s="35" t="e">
        <f>VLOOKUP($B101,'part 01'!$D:$K, 8, 0)</f>
        <v>#N/A</v>
      </c>
    </row>
    <row r="102" spans="1:7" ht="15">
      <c r="A102" s="24">
        <v>80</v>
      </c>
      <c r="B102" s="25" t="s">
        <v>145</v>
      </c>
      <c r="C102" s="10" t="e">
        <f>VLOOKUP($B102,'part 03'!$D:$J, 3, 0)</f>
        <v>#N/A</v>
      </c>
      <c r="D102" s="10" t="e">
        <f>VLOOKUP($B102,'part 03'!$D:$J, 5, 0)</f>
        <v>#N/A</v>
      </c>
      <c r="E102" s="10" t="e">
        <f>VLOOKUP($B102,'part 03'!$D:$J, 6, 0)</f>
        <v>#N/A</v>
      </c>
      <c r="F102" s="10" t="e">
        <f>VLOOKUP($B102,'part 03'!$D:$J, 7, 0)</f>
        <v>#N/A</v>
      </c>
      <c r="G102" s="35" t="e">
        <f>VLOOKUP($B102,'part 01'!$D:$K, 8, 0)</f>
        <v>#N/A</v>
      </c>
    </row>
    <row r="103" spans="1:7" ht="30">
      <c r="A103" s="24">
        <v>81</v>
      </c>
      <c r="B103" s="25" t="s">
        <v>146</v>
      </c>
      <c r="C103" s="10" t="e">
        <f>VLOOKUP($B103,'part 03'!$D:$J, 3, 0)</f>
        <v>#N/A</v>
      </c>
      <c r="D103" s="10" t="e">
        <f>VLOOKUP($B103,'part 03'!$D:$J, 5, 0)</f>
        <v>#N/A</v>
      </c>
      <c r="E103" s="10" t="e">
        <f>VLOOKUP($B103,'part 03'!$D:$J, 6, 0)</f>
        <v>#N/A</v>
      </c>
      <c r="F103" s="10" t="e">
        <f>VLOOKUP($B103,'part 03'!$D:$J, 7, 0)</f>
        <v>#N/A</v>
      </c>
      <c r="G103" s="35" t="e">
        <f>VLOOKUP($B103,'part 01'!$D:$K, 8, 0)</f>
        <v>#N/A</v>
      </c>
    </row>
    <row r="104" spans="1:7" ht="30">
      <c r="A104" s="24">
        <v>82</v>
      </c>
      <c r="B104" s="25" t="s">
        <v>149</v>
      </c>
      <c r="C104" s="10" t="e">
        <f>VLOOKUP($B104,'part 03'!$D:$J, 3, 0)</f>
        <v>#N/A</v>
      </c>
      <c r="D104" s="10" t="e">
        <f>VLOOKUP($B104,'part 03'!$D:$J, 5, 0)</f>
        <v>#N/A</v>
      </c>
      <c r="E104" s="10" t="e">
        <f>VLOOKUP($B104,'part 03'!$D:$J, 6, 0)</f>
        <v>#N/A</v>
      </c>
      <c r="F104" s="10" t="e">
        <f>VLOOKUP($B104,'part 03'!$D:$J, 7, 0)</f>
        <v>#N/A</v>
      </c>
      <c r="G104" s="35" t="e">
        <f>VLOOKUP($B104,'part 01'!$D:$K, 8, 0)</f>
        <v>#N/A</v>
      </c>
    </row>
    <row r="105" spans="1:7" ht="30">
      <c r="A105" s="24">
        <v>83</v>
      </c>
      <c r="B105" s="25" t="s">
        <v>150</v>
      </c>
      <c r="C105" s="10" t="e">
        <f>VLOOKUP($B105,'part 03'!$D:$J, 3, 0)</f>
        <v>#N/A</v>
      </c>
      <c r="D105" s="10" t="e">
        <f>VLOOKUP($B105,'part 03'!$D:$J, 5, 0)</f>
        <v>#N/A</v>
      </c>
      <c r="E105" s="10" t="e">
        <f>VLOOKUP($B105,'part 03'!$D:$J, 6, 0)</f>
        <v>#N/A</v>
      </c>
      <c r="F105" s="10" t="e">
        <f>VLOOKUP($B105,'part 03'!$D:$J, 7, 0)</f>
        <v>#N/A</v>
      </c>
      <c r="G105" s="35" t="e">
        <f>VLOOKUP($B105,'part 01'!$D:$K, 8, 0)</f>
        <v>#N/A</v>
      </c>
    </row>
    <row r="106" spans="1:7" ht="30">
      <c r="A106" s="24">
        <v>84</v>
      </c>
      <c r="B106" s="25" t="s">
        <v>151</v>
      </c>
      <c r="C106" s="10" t="e">
        <f>VLOOKUP($B106,'part 03'!$D:$J, 3, 0)</f>
        <v>#N/A</v>
      </c>
      <c r="D106" s="10" t="e">
        <f>VLOOKUP($B106,'part 03'!$D:$J, 5, 0)</f>
        <v>#N/A</v>
      </c>
      <c r="E106" s="10" t="e">
        <f>VLOOKUP($B106,'part 03'!$D:$J, 6, 0)</f>
        <v>#N/A</v>
      </c>
      <c r="F106" s="10" t="e">
        <f>VLOOKUP($B106,'part 03'!$D:$J, 7, 0)</f>
        <v>#N/A</v>
      </c>
      <c r="G106" s="35" t="e">
        <f>VLOOKUP($B106,'part 01'!$D:$K, 8, 0)</f>
        <v>#N/A</v>
      </c>
    </row>
    <row r="107" spans="1:7" ht="30">
      <c r="A107" s="24">
        <v>85</v>
      </c>
      <c r="B107" s="25" t="s">
        <v>152</v>
      </c>
      <c r="C107" s="10" t="e">
        <f>VLOOKUP($B107,'part 03'!$D:$J, 3, 0)</f>
        <v>#N/A</v>
      </c>
      <c r="D107" s="10" t="e">
        <f>VLOOKUP($B107,'part 03'!$D:$J, 5, 0)</f>
        <v>#N/A</v>
      </c>
      <c r="E107" s="10" t="e">
        <f>VLOOKUP($B107,'part 03'!$D:$J, 6, 0)</f>
        <v>#N/A</v>
      </c>
      <c r="F107" s="10" t="e">
        <f>VLOOKUP($B107,'part 03'!$D:$J, 7, 0)</f>
        <v>#N/A</v>
      </c>
      <c r="G107" s="35" t="e">
        <f>VLOOKUP($B107,'part 01'!$D:$K, 8, 0)</f>
        <v>#N/A</v>
      </c>
    </row>
    <row r="108" spans="1:7" ht="30">
      <c r="A108" s="24">
        <v>86</v>
      </c>
      <c r="B108" s="25" t="s">
        <v>153</v>
      </c>
      <c r="C108" s="10" t="e">
        <f>VLOOKUP($B108,'part 03'!$D:$J, 3, 0)</f>
        <v>#N/A</v>
      </c>
      <c r="D108" s="10" t="e">
        <f>VLOOKUP($B108,'part 03'!$D:$J, 5, 0)</f>
        <v>#N/A</v>
      </c>
      <c r="E108" s="10" t="e">
        <f>VLOOKUP($B108,'part 03'!$D:$J, 6, 0)</f>
        <v>#N/A</v>
      </c>
      <c r="F108" s="10" t="e">
        <f>VLOOKUP($B108,'part 03'!$D:$J, 7, 0)</f>
        <v>#N/A</v>
      </c>
      <c r="G108" s="35" t="e">
        <f>VLOOKUP($B108,'part 01'!$D:$K, 8, 0)</f>
        <v>#N/A</v>
      </c>
    </row>
    <row r="109" spans="1:7" ht="30">
      <c r="A109" s="24">
        <v>87</v>
      </c>
      <c r="B109" s="25" t="s">
        <v>154</v>
      </c>
      <c r="C109" s="10" t="e">
        <f>VLOOKUP($B109,'part 03'!$D:$J, 3, 0)</f>
        <v>#N/A</v>
      </c>
      <c r="D109" s="10" t="e">
        <f>VLOOKUP($B109,'part 03'!$D:$J, 5, 0)</f>
        <v>#N/A</v>
      </c>
      <c r="E109" s="10" t="e">
        <f>VLOOKUP($B109,'part 03'!$D:$J, 6, 0)</f>
        <v>#N/A</v>
      </c>
      <c r="F109" s="10" t="e">
        <f>VLOOKUP($B109,'part 03'!$D:$J, 7, 0)</f>
        <v>#N/A</v>
      </c>
      <c r="G109" s="35" t="e">
        <f>VLOOKUP($B109,'part 01'!$D:$K, 8, 0)</f>
        <v>#N/A</v>
      </c>
    </row>
    <row r="110" spans="1:7" ht="30">
      <c r="A110" s="24">
        <v>88</v>
      </c>
      <c r="B110" s="25" t="s">
        <v>155</v>
      </c>
      <c r="C110" s="10" t="e">
        <f>VLOOKUP($B110,'part 03'!$D:$J, 3, 0)</f>
        <v>#N/A</v>
      </c>
      <c r="D110" s="10" t="e">
        <f>VLOOKUP($B110,'part 03'!$D:$J, 5, 0)</f>
        <v>#N/A</v>
      </c>
      <c r="E110" s="10" t="e">
        <f>VLOOKUP($B110,'part 03'!$D:$J, 6, 0)</f>
        <v>#N/A</v>
      </c>
      <c r="F110" s="10" t="e">
        <f>VLOOKUP($B110,'part 03'!$D:$J, 7, 0)</f>
        <v>#N/A</v>
      </c>
      <c r="G110" s="35" t="e">
        <f>VLOOKUP($B110,'part 01'!$D:$K, 8, 0)</f>
        <v>#N/A</v>
      </c>
    </row>
    <row r="111" spans="1:7" ht="15">
      <c r="A111" s="24">
        <v>89</v>
      </c>
      <c r="B111" s="25" t="s">
        <v>156</v>
      </c>
      <c r="C111" s="10" t="e">
        <f>VLOOKUP($B111,'part 03'!$D:$J, 3, 0)</f>
        <v>#N/A</v>
      </c>
      <c r="D111" s="10" t="e">
        <f>VLOOKUP($B111,'part 03'!$D:$J, 5, 0)</f>
        <v>#N/A</v>
      </c>
      <c r="E111" s="10" t="e">
        <f>VLOOKUP($B111,'part 03'!$D:$J, 6, 0)</f>
        <v>#N/A</v>
      </c>
      <c r="F111" s="10" t="e">
        <f>VLOOKUP($B111,'part 03'!$D:$J, 7, 0)</f>
        <v>#N/A</v>
      </c>
      <c r="G111" s="35" t="e">
        <f>VLOOKUP($B111,'part 01'!$D:$K, 8, 0)</f>
        <v>#N/A</v>
      </c>
    </row>
    <row r="112" spans="1:7" ht="15">
      <c r="A112" s="24">
        <v>90</v>
      </c>
      <c r="B112" s="25" t="s">
        <v>157</v>
      </c>
      <c r="C112" s="10" t="e">
        <f>VLOOKUP($B112,'part 03'!$D:$J, 3, 0)</f>
        <v>#N/A</v>
      </c>
      <c r="D112" s="10" t="e">
        <f>VLOOKUP($B112,'part 03'!$D:$J, 5, 0)</f>
        <v>#N/A</v>
      </c>
      <c r="E112" s="10" t="e">
        <f>VLOOKUP($B112,'part 03'!$D:$J, 6, 0)</f>
        <v>#N/A</v>
      </c>
      <c r="F112" s="10" t="e">
        <f>VLOOKUP($B112,'part 03'!$D:$J, 7, 0)</f>
        <v>#N/A</v>
      </c>
      <c r="G112" s="35" t="e">
        <f>VLOOKUP($B112,'part 01'!$D:$K, 8, 0)</f>
        <v>#N/A</v>
      </c>
    </row>
    <row r="113" spans="1:7" ht="30">
      <c r="A113" s="24">
        <v>91</v>
      </c>
      <c r="B113" s="25" t="s">
        <v>159</v>
      </c>
      <c r="C113" s="10" t="e">
        <f>VLOOKUP($B113,'part 03'!$D:$J, 3, 0)</f>
        <v>#N/A</v>
      </c>
      <c r="D113" s="10" t="e">
        <f>VLOOKUP($B113,'part 03'!$D:$J, 5, 0)</f>
        <v>#N/A</v>
      </c>
      <c r="E113" s="10" t="e">
        <f>VLOOKUP($B113,'part 03'!$D:$J, 6, 0)</f>
        <v>#N/A</v>
      </c>
      <c r="F113" s="10" t="e">
        <f>VLOOKUP($B113,'part 03'!$D:$J, 7, 0)</f>
        <v>#N/A</v>
      </c>
      <c r="G113" s="35" t="e">
        <f>VLOOKUP($B113,'part 01'!$D:$K, 8, 0)</f>
        <v>#N/A</v>
      </c>
    </row>
    <row r="114" spans="1:7" ht="15">
      <c r="A114" s="24">
        <v>92</v>
      </c>
      <c r="B114" s="27" t="s">
        <v>73</v>
      </c>
      <c r="C114" s="10" t="e">
        <f>VLOOKUP($B114,'part 03'!$D:$J, 3, 0)</f>
        <v>#N/A</v>
      </c>
      <c r="D114" s="10" t="e">
        <f>VLOOKUP($B114,'part 03'!$D:$J, 5, 0)</f>
        <v>#N/A</v>
      </c>
      <c r="E114" s="10" t="e">
        <f>VLOOKUP($B114,'part 03'!$D:$J, 6, 0)</f>
        <v>#N/A</v>
      </c>
      <c r="F114" s="10" t="e">
        <f>VLOOKUP($B114,'part 03'!$D:$J, 7, 0)</f>
        <v>#N/A</v>
      </c>
      <c r="G114" s="35" t="e">
        <f>VLOOKUP($B114,'part 01'!$D:$K, 8, 0)</f>
        <v>#N/A</v>
      </c>
    </row>
    <row r="115" spans="1:7" ht="30">
      <c r="A115" s="24">
        <v>93</v>
      </c>
      <c r="B115" s="27" t="s">
        <v>74</v>
      </c>
      <c r="C115" s="10" t="e">
        <f>VLOOKUP($B115,'part 03'!$D:$J, 3, 0)</f>
        <v>#N/A</v>
      </c>
      <c r="D115" s="10" t="e">
        <f>VLOOKUP($B115,'part 03'!$D:$J, 5, 0)</f>
        <v>#N/A</v>
      </c>
      <c r="E115" s="10" t="e">
        <f>VLOOKUP($B115,'part 03'!$D:$J, 6, 0)</f>
        <v>#N/A</v>
      </c>
      <c r="F115" s="10" t="e">
        <f>VLOOKUP($B115,'part 03'!$D:$J, 7, 0)</f>
        <v>#N/A</v>
      </c>
      <c r="G115" s="35" t="e">
        <f>VLOOKUP($B115,'part 01'!$D:$K, 8, 0)</f>
        <v>#N/A</v>
      </c>
    </row>
    <row r="116" spans="1:7" ht="15">
      <c r="A116" s="24">
        <v>94</v>
      </c>
      <c r="B116" s="27" t="s">
        <v>8</v>
      </c>
      <c r="C116" s="10" t="e">
        <f>VLOOKUP($B116,'part 03'!$D:$J, 3, 0)</f>
        <v>#N/A</v>
      </c>
      <c r="D116" s="10" t="e">
        <f>VLOOKUP($B116,'part 03'!$D:$J, 5, 0)</f>
        <v>#N/A</v>
      </c>
      <c r="E116" s="10" t="e">
        <f>VLOOKUP($B116,'part 03'!$D:$J, 6, 0)</f>
        <v>#N/A</v>
      </c>
      <c r="F116" s="10" t="e">
        <f>VLOOKUP($B116,'part 03'!$D:$J, 7, 0)</f>
        <v>#N/A</v>
      </c>
      <c r="G116" s="35" t="e">
        <f>VLOOKUP($B116,'part 01'!$D:$K, 8, 0)</f>
        <v>#N/A</v>
      </c>
    </row>
    <row r="117" spans="1:7" ht="15">
      <c r="A117" s="24">
        <v>95</v>
      </c>
      <c r="B117" s="27" t="s">
        <v>9</v>
      </c>
      <c r="C117" s="10" t="e">
        <f>VLOOKUP($B117,'part 03'!$D:$J, 3, 0)</f>
        <v>#N/A</v>
      </c>
      <c r="D117" s="10" t="e">
        <f>VLOOKUP($B117,'part 03'!$D:$J, 5, 0)</f>
        <v>#N/A</v>
      </c>
      <c r="E117" s="10" t="e">
        <f>VLOOKUP($B117,'part 03'!$D:$J, 6, 0)</f>
        <v>#N/A</v>
      </c>
      <c r="F117" s="10" t="e">
        <f>VLOOKUP($B117,'part 03'!$D:$J, 7, 0)</f>
        <v>#N/A</v>
      </c>
      <c r="G117" s="35" t="e">
        <f>VLOOKUP($B117,'part 01'!$D:$K, 8, 0)</f>
        <v>#N/A</v>
      </c>
    </row>
    <row r="118" spans="1:7" ht="15">
      <c r="A118" s="24">
        <v>96</v>
      </c>
      <c r="B118" s="27" t="s">
        <v>10</v>
      </c>
      <c r="C118" s="10" t="e">
        <f>VLOOKUP($B118,'part 03'!$D:$J, 3, 0)</f>
        <v>#N/A</v>
      </c>
      <c r="D118" s="10" t="e">
        <f>VLOOKUP($B118,'part 03'!$D:$J, 5, 0)</f>
        <v>#N/A</v>
      </c>
      <c r="E118" s="10" t="e">
        <f>VLOOKUP($B118,'part 03'!$D:$J, 6, 0)</f>
        <v>#N/A</v>
      </c>
      <c r="F118" s="10" t="e">
        <f>VLOOKUP($B118,'part 03'!$D:$J, 7, 0)</f>
        <v>#N/A</v>
      </c>
      <c r="G118" s="35" t="e">
        <f>VLOOKUP($B118,'part 01'!$D:$K, 8, 0)</f>
        <v>#N/A</v>
      </c>
    </row>
    <row r="119" spans="1:7" ht="15">
      <c r="A119" s="24">
        <v>97</v>
      </c>
      <c r="B119" s="27" t="s">
        <v>160</v>
      </c>
      <c r="C119" s="10" t="e">
        <f>VLOOKUP($B119,'part 03'!$D:$J, 3, 0)</f>
        <v>#N/A</v>
      </c>
      <c r="D119" s="10" t="e">
        <f>VLOOKUP($B119,'part 03'!$D:$J, 5, 0)</f>
        <v>#N/A</v>
      </c>
      <c r="E119" s="10" t="e">
        <f>VLOOKUP($B119,'part 03'!$D:$J, 6, 0)</f>
        <v>#N/A</v>
      </c>
      <c r="F119" s="10" t="e">
        <f>VLOOKUP($B119,'part 03'!$D:$J, 7, 0)</f>
        <v>#N/A</v>
      </c>
      <c r="G119" s="35" t="e">
        <f>VLOOKUP($B119,'part 01'!$D:$K, 8, 0)</f>
        <v>#N/A</v>
      </c>
    </row>
    <row r="120" spans="1:7" ht="15">
      <c r="A120" s="24">
        <v>98</v>
      </c>
      <c r="B120" s="27" t="s">
        <v>11</v>
      </c>
      <c r="C120" s="10" t="e">
        <f>VLOOKUP($B120,'part 03'!$D:$J, 3, 0)</f>
        <v>#N/A</v>
      </c>
      <c r="D120" s="10" t="e">
        <f>VLOOKUP($B120,'part 03'!$D:$J, 5, 0)</f>
        <v>#N/A</v>
      </c>
      <c r="E120" s="10" t="e">
        <f>VLOOKUP($B120,'part 03'!$D:$J, 6, 0)</f>
        <v>#N/A</v>
      </c>
      <c r="F120" s="10" t="e">
        <f>VLOOKUP($B120,'part 03'!$D:$J, 7, 0)</f>
        <v>#N/A</v>
      </c>
      <c r="G120" s="35" t="e">
        <f>VLOOKUP($B120,'part 01'!$D:$K, 8, 0)</f>
        <v>#N/A</v>
      </c>
    </row>
    <row r="121" spans="1:7" ht="15">
      <c r="A121" s="24">
        <v>99</v>
      </c>
      <c r="B121" s="27" t="s">
        <v>6</v>
      </c>
      <c r="C121" s="10" t="e">
        <f>VLOOKUP($B121,'part 03'!$D:$J, 3, 0)</f>
        <v>#N/A</v>
      </c>
      <c r="D121" s="10" t="e">
        <f>VLOOKUP($B121,'part 03'!$D:$J, 5, 0)</f>
        <v>#N/A</v>
      </c>
      <c r="E121" s="10" t="e">
        <f>VLOOKUP($B121,'part 03'!$D:$J, 6, 0)</f>
        <v>#N/A</v>
      </c>
      <c r="F121" s="10" t="e">
        <f>VLOOKUP($B121,'part 03'!$D:$J, 7, 0)</f>
        <v>#N/A</v>
      </c>
      <c r="G121" s="35" t="e">
        <f>VLOOKUP($B121,'part 01'!$D:$K, 8, 0)</f>
        <v>#N/A</v>
      </c>
    </row>
    <row r="122" spans="1:7" ht="45">
      <c r="A122" s="24">
        <v>100</v>
      </c>
      <c r="B122" s="27" t="s">
        <v>83</v>
      </c>
      <c r="C122" s="10" t="e">
        <f>VLOOKUP($B122,'part 03'!$D:$J, 3, 0)</f>
        <v>#N/A</v>
      </c>
      <c r="D122" s="10" t="e">
        <f>VLOOKUP($B122,'part 03'!$D:$J, 5, 0)</f>
        <v>#N/A</v>
      </c>
      <c r="E122" s="10" t="e">
        <f>VLOOKUP($B122,'part 03'!$D:$J, 6, 0)</f>
        <v>#N/A</v>
      </c>
      <c r="F122" s="10" t="e">
        <f>VLOOKUP($B122,'part 03'!$D:$J, 7, 0)</f>
        <v>#N/A</v>
      </c>
      <c r="G122" s="35" t="e">
        <f>VLOOKUP($B122,'part 01'!$D:$K, 8, 0)</f>
        <v>#N/A</v>
      </c>
    </row>
    <row r="123" spans="1:7" ht="15">
      <c r="A123" s="24">
        <v>101</v>
      </c>
      <c r="B123" s="27" t="s">
        <v>161</v>
      </c>
      <c r="C123" s="10" t="e">
        <f>VLOOKUP($B123,'part 03'!$D:$J, 3, 0)</f>
        <v>#N/A</v>
      </c>
      <c r="D123" s="10" t="e">
        <f>VLOOKUP($B123,'part 03'!$D:$J, 5, 0)</f>
        <v>#N/A</v>
      </c>
      <c r="E123" s="10" t="e">
        <f>VLOOKUP($B123,'part 03'!$D:$J, 6, 0)</f>
        <v>#N/A</v>
      </c>
      <c r="F123" s="10" t="e">
        <f>VLOOKUP($B123,'part 03'!$D:$J, 7, 0)</f>
        <v>#N/A</v>
      </c>
      <c r="G123" s="35" t="e">
        <f>VLOOKUP($B123,'part 01'!$D:$K, 8, 0)</f>
        <v>#N/A</v>
      </c>
    </row>
    <row r="124" spans="1:7" ht="15">
      <c r="A124" s="24">
        <v>102</v>
      </c>
      <c r="B124" s="27" t="s">
        <v>61</v>
      </c>
      <c r="C124" s="10" t="e">
        <f>VLOOKUP($B124,'part 03'!$D:$J, 3, 0)</f>
        <v>#N/A</v>
      </c>
      <c r="D124" s="10" t="e">
        <f>VLOOKUP($B124,'part 03'!$D:$J, 5, 0)</f>
        <v>#N/A</v>
      </c>
      <c r="E124" s="10" t="e">
        <f>VLOOKUP($B124,'part 03'!$D:$J, 6, 0)</f>
        <v>#N/A</v>
      </c>
      <c r="F124" s="10" t="e">
        <f>VLOOKUP($B124,'part 03'!$D:$J, 7, 0)</f>
        <v>#N/A</v>
      </c>
      <c r="G124" s="35" t="e">
        <f>VLOOKUP($B124,'part 01'!$D:$K, 8, 0)</f>
        <v>#N/A</v>
      </c>
    </row>
    <row r="125" spans="1:7" ht="30">
      <c r="A125" s="24">
        <v>103</v>
      </c>
      <c r="B125" s="27" t="s">
        <v>162</v>
      </c>
      <c r="C125" s="10" t="e">
        <f>VLOOKUP($B125,'part 03'!$D:$J, 3, 0)</f>
        <v>#N/A</v>
      </c>
      <c r="D125" s="10" t="e">
        <f>VLOOKUP($B125,'part 03'!$D:$J, 5, 0)</f>
        <v>#N/A</v>
      </c>
      <c r="E125" s="10" t="e">
        <f>VLOOKUP($B125,'part 03'!$D:$J, 6, 0)</f>
        <v>#N/A</v>
      </c>
      <c r="F125" s="10" t="e">
        <f>VLOOKUP($B125,'part 03'!$D:$J, 7, 0)</f>
        <v>#N/A</v>
      </c>
      <c r="G125" s="35" t="e">
        <f>VLOOKUP($B125,'part 01'!$D:$K, 8, 0)</f>
        <v>#N/A</v>
      </c>
    </row>
    <row r="126" spans="1:7" ht="15">
      <c r="A126" s="24">
        <v>104</v>
      </c>
      <c r="B126" s="27" t="s">
        <v>62</v>
      </c>
      <c r="C126" s="10" t="e">
        <f>VLOOKUP($B126,'part 03'!$D:$J, 3, 0)</f>
        <v>#N/A</v>
      </c>
      <c r="D126" s="10" t="e">
        <f>VLOOKUP($B126,'part 03'!$D:$J, 5, 0)</f>
        <v>#N/A</v>
      </c>
      <c r="E126" s="10" t="e">
        <f>VLOOKUP($B126,'part 03'!$D:$J, 6, 0)</f>
        <v>#N/A</v>
      </c>
      <c r="F126" s="10" t="e">
        <f>VLOOKUP($B126,'part 03'!$D:$J, 7, 0)</f>
        <v>#N/A</v>
      </c>
      <c r="G126" s="35" t="e">
        <f>VLOOKUP($B126,'part 01'!$D:$K, 8, 0)</f>
        <v>#N/A</v>
      </c>
    </row>
    <row r="127" spans="1:7" ht="30">
      <c r="A127" s="24">
        <v>105</v>
      </c>
      <c r="B127" s="27" t="s">
        <v>80</v>
      </c>
      <c r="C127" s="10" t="e">
        <f>VLOOKUP($B127,'part 03'!$D:$J, 3, 0)</f>
        <v>#N/A</v>
      </c>
      <c r="D127" s="10" t="e">
        <f>VLOOKUP($B127,'part 03'!$D:$J, 5, 0)</f>
        <v>#N/A</v>
      </c>
      <c r="E127" s="10" t="e">
        <f>VLOOKUP($B127,'part 03'!$D:$J, 6, 0)</f>
        <v>#N/A</v>
      </c>
      <c r="F127" s="10" t="e">
        <f>VLOOKUP($B127,'part 03'!$D:$J, 7, 0)</f>
        <v>#N/A</v>
      </c>
      <c r="G127" s="35" t="e">
        <f>VLOOKUP($B127,'part 01'!$D:$K, 8, 0)</f>
        <v>#N/A</v>
      </c>
    </row>
    <row r="128" spans="1:7" ht="15">
      <c r="A128" s="24">
        <v>106</v>
      </c>
      <c r="B128" s="27" t="s">
        <v>64</v>
      </c>
      <c r="C128" s="10" t="e">
        <f>VLOOKUP($B128,'part 03'!$D:$J, 3, 0)</f>
        <v>#N/A</v>
      </c>
      <c r="D128" s="10" t="e">
        <f>VLOOKUP($B128,'part 03'!$D:$J, 5, 0)</f>
        <v>#N/A</v>
      </c>
      <c r="E128" s="10" t="e">
        <f>VLOOKUP($B128,'part 03'!$D:$J, 6, 0)</f>
        <v>#N/A</v>
      </c>
      <c r="F128" s="10" t="e">
        <f>VLOOKUP($B128,'part 03'!$D:$J, 7, 0)</f>
        <v>#N/A</v>
      </c>
      <c r="G128" s="35" t="e">
        <f>VLOOKUP($B128,'part 01'!$D:$K, 8, 0)</f>
        <v>#N/A</v>
      </c>
    </row>
    <row r="129" spans="1:7" ht="15">
      <c r="A129" s="24">
        <v>107</v>
      </c>
      <c r="B129" s="27" t="s">
        <v>7</v>
      </c>
      <c r="C129" s="10" t="e">
        <f>VLOOKUP($B129,'part 03'!$D:$J, 3, 0)</f>
        <v>#N/A</v>
      </c>
      <c r="D129" s="10" t="e">
        <f>VLOOKUP($B129,'part 03'!$D:$J, 5, 0)</f>
        <v>#N/A</v>
      </c>
      <c r="E129" s="10" t="e">
        <f>VLOOKUP($B129,'part 03'!$D:$J, 6, 0)</f>
        <v>#N/A</v>
      </c>
      <c r="F129" s="10" t="e">
        <f>VLOOKUP($B129,'part 03'!$D:$J, 7, 0)</f>
        <v>#N/A</v>
      </c>
      <c r="G129" s="35" t="e">
        <f>VLOOKUP($B129,'part 01'!$D:$K, 8, 0)</f>
        <v>#N/A</v>
      </c>
    </row>
    <row r="130" spans="1:7" ht="30">
      <c r="A130" s="24">
        <v>108</v>
      </c>
      <c r="B130" s="27" t="s">
        <v>170</v>
      </c>
      <c r="C130" s="10" t="e">
        <f>VLOOKUP($B130,'part 03'!$D:$J, 3, 0)</f>
        <v>#N/A</v>
      </c>
      <c r="D130" s="10" t="e">
        <f>VLOOKUP($B130,'part 03'!$D:$J, 5, 0)</f>
        <v>#N/A</v>
      </c>
      <c r="E130" s="10" t="e">
        <f>VLOOKUP($B130,'part 03'!$D:$J, 6, 0)</f>
        <v>#N/A</v>
      </c>
      <c r="F130" s="10" t="e">
        <f>VLOOKUP($B130,'part 03'!$D:$J, 7, 0)</f>
        <v>#N/A</v>
      </c>
      <c r="G130" s="35" t="e">
        <f>VLOOKUP($B130,'part 01'!$D:$K, 8, 0)</f>
        <v>#N/A</v>
      </c>
    </row>
    <row r="131" spans="1:7" ht="15">
      <c r="A131" s="24">
        <v>109</v>
      </c>
      <c r="B131" s="27" t="s">
        <v>169</v>
      </c>
      <c r="C131" s="10" t="e">
        <f>VLOOKUP($B131,'part 03'!$D:$J, 3, 0)</f>
        <v>#N/A</v>
      </c>
      <c r="D131" s="10" t="e">
        <f>VLOOKUP($B131,'part 03'!$D:$J, 5, 0)</f>
        <v>#N/A</v>
      </c>
      <c r="E131" s="10" t="e">
        <f>VLOOKUP($B131,'part 03'!$D:$J, 6, 0)</f>
        <v>#N/A</v>
      </c>
      <c r="F131" s="10" t="e">
        <f>VLOOKUP($B131,'part 03'!$D:$J, 7, 0)</f>
        <v>#N/A</v>
      </c>
      <c r="G131" s="35" t="e">
        <f>VLOOKUP($B131,'part 01'!$D:$K, 8, 0)</f>
        <v>#N/A</v>
      </c>
    </row>
    <row r="132" spans="1:7" ht="15">
      <c r="A132" s="24">
        <v>110</v>
      </c>
      <c r="B132" s="27" t="s">
        <v>163</v>
      </c>
      <c r="C132" s="10" t="e">
        <f>VLOOKUP($B132,'part 03'!$D:$J, 3, 0)</f>
        <v>#N/A</v>
      </c>
      <c r="D132" s="10" t="e">
        <f>VLOOKUP($B132,'part 03'!$D:$J, 5, 0)</f>
        <v>#N/A</v>
      </c>
      <c r="E132" s="10" t="e">
        <f>VLOOKUP($B132,'part 03'!$D:$J, 6, 0)</f>
        <v>#N/A</v>
      </c>
      <c r="F132" s="10" t="e">
        <f>VLOOKUP($B132,'part 03'!$D:$J, 7, 0)</f>
        <v>#N/A</v>
      </c>
      <c r="G132" s="35" t="e">
        <f>VLOOKUP($B132,'part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G132"/>
  <sheetViews>
    <sheetView workbookViewId="0">
      <selection activeCell="A89" sqref="A89:A132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04'!$D:$J, 3, 0)</f>
        <v>#N/A</v>
      </c>
      <c r="D5" s="10" t="e">
        <f>VLOOKUP($B5,'part 04'!$D:$J, 5, 0)</f>
        <v>#N/A</v>
      </c>
      <c r="E5" s="10" t="e">
        <f>VLOOKUP($B5,'part 04'!$D:$J, 6, 0)</f>
        <v>#N/A</v>
      </c>
      <c r="F5" s="10" t="e">
        <f>VLOOKUP($B5,'part 04'!$D:$J,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04'!$D:$J, 3, 0)</f>
        <v>#N/A</v>
      </c>
      <c r="D6" s="10" t="e">
        <f>VLOOKUP($B6,'part 04'!$D:$J, 5, 0)</f>
        <v>#N/A</v>
      </c>
      <c r="E6" s="10" t="e">
        <f>VLOOKUP($B6,'part 04'!$D:$J, 6, 0)</f>
        <v>#N/A</v>
      </c>
      <c r="F6" s="10" t="e">
        <f>VLOOKUP($B6,'part 04'!$D:$J,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04'!$D:$J, 3, 0)</f>
        <v>#N/A</v>
      </c>
      <c r="D8" s="10" t="e">
        <f>VLOOKUP($B8,'part 04'!$D:$J, 5, 0)</f>
        <v>#N/A</v>
      </c>
      <c r="E8" s="10" t="e">
        <f>VLOOKUP($B8,'part 04'!$D:$J, 6, 0)</f>
        <v>#N/A</v>
      </c>
      <c r="F8" s="10" t="e">
        <f>VLOOKUP($B8,'part 04'!$D:$J,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04'!$D:$J, 3, 0)</f>
        <v>#N/A</v>
      </c>
      <c r="D10" s="10" t="e">
        <f>VLOOKUP($B10,'part 04'!$D:$J, 5, 0)</f>
        <v>#N/A</v>
      </c>
      <c r="E10" s="10" t="e">
        <f>VLOOKUP($B10,'part 04'!$D:$J, 6, 0)</f>
        <v>#N/A</v>
      </c>
      <c r="F10" s="10" t="e">
        <f>VLOOKUP($B10,'part 04'!$D:$J,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04'!$D:$J, 3, 0)</f>
        <v>#N/A</v>
      </c>
      <c r="D11" s="10" t="e">
        <f>VLOOKUP($B11,'part 04'!$D:$J, 5, 0)</f>
        <v>#N/A</v>
      </c>
      <c r="E11" s="10" t="e">
        <f>VLOOKUP($B11,'part 04'!$D:$J, 6, 0)</f>
        <v>#N/A</v>
      </c>
      <c r="F11" s="10" t="e">
        <f>VLOOKUP($B11,'part 04'!$D:$J,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04'!$D:$J, 3, 0)</f>
        <v>#N/A</v>
      </c>
      <c r="D12" s="10" t="e">
        <f>VLOOKUP($B12,'part 04'!$D:$J, 5, 0)</f>
        <v>#N/A</v>
      </c>
      <c r="E12" s="10" t="e">
        <f>VLOOKUP($B12,'part 04'!$D:$J, 6, 0)</f>
        <v>#N/A</v>
      </c>
      <c r="F12" s="10" t="e">
        <f>VLOOKUP($B12,'part 04'!$D:$J,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04'!$D:$J, 3, 0)</f>
        <v>#N/A</v>
      </c>
      <c r="D13" s="10" t="e">
        <f>VLOOKUP($B13,'part 04'!$D:$J, 5, 0)</f>
        <v>#N/A</v>
      </c>
      <c r="E13" s="10" t="e">
        <f>VLOOKUP($B13,'part 04'!$D:$J, 6, 0)</f>
        <v>#N/A</v>
      </c>
      <c r="F13" s="10" t="e">
        <f>VLOOKUP($B13,'part 04'!$D:$J,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04'!$D:$J, 3, 0)</f>
        <v>#N/A</v>
      </c>
      <c r="D14" s="10" t="e">
        <f>VLOOKUP($B14,'part 04'!$D:$J, 5, 0)</f>
        <v>#N/A</v>
      </c>
      <c r="E14" s="10" t="e">
        <f>VLOOKUP($B14,'part 04'!$D:$J, 6, 0)</f>
        <v>#N/A</v>
      </c>
      <c r="F14" s="10" t="e">
        <f>VLOOKUP($B14,'part 04'!$D:$J,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04'!$D:$J, 3, 0)</f>
        <v>#N/A</v>
      </c>
      <c r="D15" s="10" t="e">
        <f>VLOOKUP($B15,'part 04'!$D:$J, 5, 0)</f>
        <v>#N/A</v>
      </c>
      <c r="E15" s="10" t="e">
        <f>VLOOKUP($B15,'part 04'!$D:$J, 6, 0)</f>
        <v>#N/A</v>
      </c>
      <c r="F15" s="10" t="e">
        <f>VLOOKUP($B15,'part 04'!$D:$J,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04'!$D:$J, 3, 0)</f>
        <v>#N/A</v>
      </c>
      <c r="D16" s="10" t="e">
        <f>VLOOKUP($B16,'part 04'!$D:$J, 5, 0)</f>
        <v>#N/A</v>
      </c>
      <c r="E16" s="10" t="e">
        <f>VLOOKUP($B16,'part 04'!$D:$J, 6, 0)</f>
        <v>#N/A</v>
      </c>
      <c r="F16" s="10" t="e">
        <f>VLOOKUP($B16,'part 04'!$D:$J,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04'!$D:$J, 3, 0)</f>
        <v>#N/A</v>
      </c>
      <c r="D17" s="10" t="e">
        <f>VLOOKUP($B17,'part 04'!$D:$J, 5, 0)</f>
        <v>#N/A</v>
      </c>
      <c r="E17" s="10" t="e">
        <f>VLOOKUP($B17,'part 04'!$D:$J, 6, 0)</f>
        <v>#N/A</v>
      </c>
      <c r="F17" s="10" t="e">
        <f>VLOOKUP($B17,'part 04'!$D:$J, 7, 0)</f>
        <v>#N/A</v>
      </c>
      <c r="G17" s="35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04'!$D:$J, 3, 0)</f>
        <v>#N/A</v>
      </c>
      <c r="D18" s="10" t="e">
        <f>VLOOKUP($B18,'part 04'!$D:$J, 5, 0)</f>
        <v>#N/A</v>
      </c>
      <c r="E18" s="10" t="e">
        <f>VLOOKUP($B18,'part 04'!$D:$J, 6, 0)</f>
        <v>#N/A</v>
      </c>
      <c r="F18" s="10" t="e">
        <f>VLOOKUP($B18,'part 04'!$D:$J, 7, 0)</f>
        <v>#N/A</v>
      </c>
      <c r="G18" s="35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04'!$D:$J, 3, 0)</f>
        <v>#N/A</v>
      </c>
      <c r="D20" s="10" t="e">
        <f>VLOOKUP($B20,'part 04'!$D:$J, 5, 0)</f>
        <v>#N/A</v>
      </c>
      <c r="E20" s="10" t="e">
        <f>VLOOKUP($B20,'part 04'!$D:$J, 6, 0)</f>
        <v>#N/A</v>
      </c>
      <c r="F20" s="10" t="e">
        <f>VLOOKUP($B20,'part 04'!$D:$J,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04'!$D:$J, 3, 0)</f>
        <v>#N/A</v>
      </c>
      <c r="D21" s="10" t="e">
        <f>VLOOKUP($B21,'part 04'!$D:$J, 5, 0)</f>
        <v>#N/A</v>
      </c>
      <c r="E21" s="10" t="e">
        <f>VLOOKUP($B21,'part 04'!$D:$J, 6, 0)</f>
        <v>#N/A</v>
      </c>
      <c r="F21" s="10" t="e">
        <f>VLOOKUP($B21,'part 04'!$D:$J, 7, 0)</f>
        <v>#N/A</v>
      </c>
      <c r="G21" s="35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04'!$D:$J, 3, 0)</f>
        <v>#N/A</v>
      </c>
      <c r="D22" s="10" t="e">
        <f>VLOOKUP($B22,'part 04'!$D:$J, 5, 0)</f>
        <v>#N/A</v>
      </c>
      <c r="E22" s="10" t="e">
        <f>VLOOKUP($B22,'part 04'!$D:$J, 6, 0)</f>
        <v>#N/A</v>
      </c>
      <c r="F22" s="10" t="e">
        <f>VLOOKUP($B22,'part 04'!$D:$J, 7, 0)</f>
        <v>#N/A</v>
      </c>
      <c r="G22" s="35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04'!$D:$J, 3, 0)</f>
        <v>#N/A</v>
      </c>
      <c r="D23" s="10" t="e">
        <f>VLOOKUP($B23,'part 04'!$D:$J, 5, 0)</f>
        <v>#N/A</v>
      </c>
      <c r="E23" s="10" t="e">
        <f>VLOOKUP($B23,'part 04'!$D:$J, 6, 0)</f>
        <v>#N/A</v>
      </c>
      <c r="F23" s="10" t="e">
        <f>VLOOKUP($B23,'part 04'!$D:$J, 7, 0)</f>
        <v>#N/A</v>
      </c>
      <c r="G23" s="35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04'!$D:$J, 3, 0)</f>
        <v>#N/A</v>
      </c>
      <c r="D24" s="10" t="e">
        <f>VLOOKUP($B24,'part 04'!$D:$J, 5, 0)</f>
        <v>#N/A</v>
      </c>
      <c r="E24" s="10" t="e">
        <f>VLOOKUP($B24,'part 04'!$D:$J, 6, 0)</f>
        <v>#N/A</v>
      </c>
      <c r="F24" s="10" t="e">
        <f>VLOOKUP($B24,'part 04'!$D:$J, 7, 0)</f>
        <v>#N/A</v>
      </c>
      <c r="G24" s="35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04'!$D:$J, 3, 0)</f>
        <v>#N/A</v>
      </c>
      <c r="D26" s="10" t="e">
        <f>VLOOKUP($B26,'part 04'!$D:$J, 5, 0)</f>
        <v>#N/A</v>
      </c>
      <c r="E26" s="10" t="e">
        <f>VLOOKUP($B26,'part 04'!$D:$J, 6, 0)</f>
        <v>#N/A</v>
      </c>
      <c r="F26" s="10" t="e">
        <f>VLOOKUP($B26,'part 04'!$D:$J, 7, 0)</f>
        <v>#N/A</v>
      </c>
      <c r="G26" s="35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04'!$D:$J, 3, 0)</f>
        <v>#N/A</v>
      </c>
      <c r="D27" s="10" t="e">
        <f>VLOOKUP($B27,'part 04'!$D:$J, 5, 0)</f>
        <v>#N/A</v>
      </c>
      <c r="E27" s="10" t="e">
        <f>VLOOKUP($B27,'part 04'!$D:$J, 6, 0)</f>
        <v>#N/A</v>
      </c>
      <c r="F27" s="10" t="e">
        <f>VLOOKUP($B27,'part 04'!$D:$J, 7, 0)</f>
        <v>#N/A</v>
      </c>
      <c r="G27" s="35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04'!$D:$J, 3, 0)</f>
        <v>#N/A</v>
      </c>
      <c r="D28" s="10" t="e">
        <f>VLOOKUP($B28,'part 04'!$D:$J, 5, 0)</f>
        <v>#N/A</v>
      </c>
      <c r="E28" s="10" t="e">
        <f>VLOOKUP($B28,'part 04'!$D:$J, 6, 0)</f>
        <v>#N/A</v>
      </c>
      <c r="F28" s="10" t="e">
        <f>VLOOKUP($B28,'part 04'!$D:$J, 7, 0)</f>
        <v>#N/A</v>
      </c>
      <c r="G28" s="35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04'!$D:$J, 3, 0)</f>
        <v>#N/A</v>
      </c>
      <c r="D30" s="10" t="e">
        <f>VLOOKUP($B30,'part 04'!$D:$J, 5, 0)</f>
        <v>#N/A</v>
      </c>
      <c r="E30" s="10" t="e">
        <f>VLOOKUP($B30,'part 04'!$D:$J, 6, 0)</f>
        <v>#N/A</v>
      </c>
      <c r="F30" s="10" t="e">
        <f>VLOOKUP($B30,'part 04'!$D:$J,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04'!$D:$J, 3, 0)</f>
        <v>#N/A</v>
      </c>
      <c r="D31" s="10" t="e">
        <f>VLOOKUP($B31,'part 04'!$D:$J, 5, 0)</f>
        <v>#N/A</v>
      </c>
      <c r="E31" s="10" t="e">
        <f>VLOOKUP($B31,'part 04'!$D:$J, 6, 0)</f>
        <v>#N/A</v>
      </c>
      <c r="F31" s="10" t="e">
        <f>VLOOKUP($B31,'part 04'!$D:$J,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04'!$D:$J, 3, 0)</f>
        <v>#N/A</v>
      </c>
      <c r="D32" s="10" t="e">
        <f>VLOOKUP($B32,'part 04'!$D:$J, 5, 0)</f>
        <v>#N/A</v>
      </c>
      <c r="E32" s="10" t="e">
        <f>VLOOKUP($B32,'part 04'!$D:$J, 6, 0)</f>
        <v>#N/A</v>
      </c>
      <c r="F32" s="10" t="e">
        <f>VLOOKUP($B32,'part 04'!$D:$J, 7, 0)</f>
        <v>#N/A</v>
      </c>
      <c r="G32" s="35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04'!$D:$J, 3, 0)</f>
        <v>#N/A</v>
      </c>
      <c r="D33" s="10" t="e">
        <f>VLOOKUP($B33,'part 04'!$D:$J, 5, 0)</f>
        <v>#N/A</v>
      </c>
      <c r="E33" s="10" t="e">
        <f>VLOOKUP($B33,'part 04'!$D:$J, 6, 0)</f>
        <v>#N/A</v>
      </c>
      <c r="F33" s="10" t="e">
        <f>VLOOKUP($B33,'part 04'!$D:$J, 7, 0)</f>
        <v>#N/A</v>
      </c>
      <c r="G33" s="35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04'!$D:$J, 3, 0)</f>
        <v>#N/A</v>
      </c>
      <c r="D34" s="10" t="e">
        <f>VLOOKUP($B34,'part 04'!$D:$J, 5, 0)</f>
        <v>#N/A</v>
      </c>
      <c r="E34" s="10" t="e">
        <f>VLOOKUP($B34,'part 04'!$D:$J, 6, 0)</f>
        <v>#N/A</v>
      </c>
      <c r="F34" s="10" t="e">
        <f>VLOOKUP($B34,'part 04'!$D:$J, 7, 0)</f>
        <v>#N/A</v>
      </c>
      <c r="G34" s="35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04'!$D:$J, 3, 0)</f>
        <v>#N/A</v>
      </c>
      <c r="D35" s="10" t="e">
        <f>VLOOKUP($B35,'part 04'!$D:$J, 5, 0)</f>
        <v>#N/A</v>
      </c>
      <c r="E35" s="10" t="e">
        <f>VLOOKUP($B35,'part 04'!$D:$J, 6, 0)</f>
        <v>#N/A</v>
      </c>
      <c r="F35" s="10" t="e">
        <f>VLOOKUP($B35,'part 04'!$D:$J, 7, 0)</f>
        <v>#N/A</v>
      </c>
      <c r="G35" s="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04'!$D:$J, 3, 0)</f>
        <v>#N/A</v>
      </c>
      <c r="D36" s="10" t="e">
        <f>VLOOKUP($B36,'part 04'!$D:$J, 5, 0)</f>
        <v>#N/A</v>
      </c>
      <c r="E36" s="10" t="e">
        <f>VLOOKUP($B36,'part 04'!$D:$J, 6, 0)</f>
        <v>#N/A</v>
      </c>
      <c r="F36" s="10" t="e">
        <f>VLOOKUP($B36,'part 04'!$D:$J,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04'!$D:$J, 3, 0)</f>
        <v>#N/A</v>
      </c>
      <c r="D38" s="10" t="e">
        <f>VLOOKUP($B38,'part 04'!$D:$J, 5, 0)</f>
        <v>#N/A</v>
      </c>
      <c r="E38" s="10" t="e">
        <f>VLOOKUP($B38,'part 04'!$D:$J, 6, 0)</f>
        <v>#N/A</v>
      </c>
      <c r="F38" s="10" t="e">
        <f>VLOOKUP($B38,'part 04'!$D:$J, 7, 0)</f>
        <v>#N/A</v>
      </c>
      <c r="G38" s="35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04'!$D:$J, 3, 0)</f>
        <v>#N/A</v>
      </c>
      <c r="D39" s="10" t="e">
        <f>VLOOKUP($B39,'part 04'!$D:$J, 5, 0)</f>
        <v>#N/A</v>
      </c>
      <c r="E39" s="10" t="e">
        <f>VLOOKUP($B39,'part 04'!$D:$J, 6, 0)</f>
        <v>#N/A</v>
      </c>
      <c r="F39" s="10" t="e">
        <f>VLOOKUP($B39,'part 04'!$D:$J, 7, 0)</f>
        <v>#N/A</v>
      </c>
      <c r="G39" s="35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04'!$D:$J, 3, 0)</f>
        <v>#N/A</v>
      </c>
      <c r="D40" s="10" t="e">
        <f>VLOOKUP($B40,'part 04'!$D:$J, 5, 0)</f>
        <v>#N/A</v>
      </c>
      <c r="E40" s="10" t="e">
        <f>VLOOKUP($B40,'part 04'!$D:$J, 6, 0)</f>
        <v>#N/A</v>
      </c>
      <c r="F40" s="10" t="e">
        <f>VLOOKUP($B40,'part 04'!$D:$J, 7, 0)</f>
        <v>#N/A</v>
      </c>
      <c r="G40" s="35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04'!$D:$J, 3, 0)</f>
        <v>#N/A</v>
      </c>
      <c r="D42" s="10" t="e">
        <f>VLOOKUP($B42,'part 04'!$D:$J, 5, 0)</f>
        <v>#N/A</v>
      </c>
      <c r="E42" s="10" t="e">
        <f>VLOOKUP($B42,'part 04'!$D:$J, 6, 0)</f>
        <v>#N/A</v>
      </c>
      <c r="F42" s="10" t="e">
        <f>VLOOKUP($B42,'part 04'!$D:$J, 7, 0)</f>
        <v>#N/A</v>
      </c>
      <c r="G42" s="35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04'!$D:$J, 3, 0)</f>
        <v>#N/A</v>
      </c>
      <c r="D43" s="10" t="e">
        <f>VLOOKUP($B43,'part 04'!$D:$J, 5, 0)</f>
        <v>#N/A</v>
      </c>
      <c r="E43" s="10" t="e">
        <f>VLOOKUP($B43,'part 04'!$D:$J, 6, 0)</f>
        <v>#N/A</v>
      </c>
      <c r="F43" s="10" t="e">
        <f>VLOOKUP($B43,'part 04'!$D:$J, 7, 0)</f>
        <v>#N/A</v>
      </c>
      <c r="G43" s="35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04'!$D:$J, 3, 0)</f>
        <v>#N/A</v>
      </c>
      <c r="D44" s="10" t="e">
        <f>VLOOKUP($B44,'part 04'!$D:$J, 5, 0)</f>
        <v>#N/A</v>
      </c>
      <c r="E44" s="10" t="e">
        <f>VLOOKUP($B44,'part 04'!$D:$J, 6, 0)</f>
        <v>#N/A</v>
      </c>
      <c r="F44" s="10" t="e">
        <f>VLOOKUP($B44,'part 04'!$D:$J, 7, 0)</f>
        <v>#N/A</v>
      </c>
      <c r="G44" s="35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04'!$D:$J, 3, 0)</f>
        <v>#N/A</v>
      </c>
      <c r="D46" s="10" t="e">
        <f>VLOOKUP($B46,'part 04'!$D:$J, 5, 0)</f>
        <v>#N/A</v>
      </c>
      <c r="E46" s="10" t="e">
        <f>VLOOKUP($B46,'part 04'!$D:$J, 6, 0)</f>
        <v>#N/A</v>
      </c>
      <c r="F46" s="10" t="e">
        <f>VLOOKUP($B46,'part 04'!$D:$J, 7, 0)</f>
        <v>#N/A</v>
      </c>
      <c r="G46" s="35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04'!$D:$J, 3, 0)</f>
        <v>#N/A</v>
      </c>
      <c r="D48" s="10" t="e">
        <f>VLOOKUP($B48,'part 04'!$D:$J, 5, 0)</f>
        <v>#N/A</v>
      </c>
      <c r="E48" s="10" t="e">
        <f>VLOOKUP($B48,'part 04'!$D:$J, 6, 0)</f>
        <v>#N/A</v>
      </c>
      <c r="F48" s="10" t="e">
        <f>VLOOKUP($B48,'part 04'!$D:$J, 7, 0)</f>
        <v>#N/A</v>
      </c>
      <c r="G48" s="35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04'!$D:$J, 3, 0)</f>
        <v>#N/A</v>
      </c>
      <c r="D50" s="10" t="e">
        <f>VLOOKUP($B50,'part 04'!$D:$J, 5, 0)</f>
        <v>#N/A</v>
      </c>
      <c r="E50" s="10" t="e">
        <f>VLOOKUP($B50,'part 04'!$D:$J, 6, 0)</f>
        <v>#N/A</v>
      </c>
      <c r="F50" s="10" t="e">
        <f>VLOOKUP($B50,'part 04'!$D:$J,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04'!$D:$J, 3, 0)</f>
        <v>#N/A</v>
      </c>
      <c r="D52" s="10" t="e">
        <f>VLOOKUP($B52,'part 04'!$D:$J, 5, 0)</f>
        <v>#N/A</v>
      </c>
      <c r="E52" s="10" t="e">
        <f>VLOOKUP($B52,'part 04'!$D:$J, 6, 0)</f>
        <v>#N/A</v>
      </c>
      <c r="F52" s="10" t="e">
        <f>VLOOKUP($B52,'part 04'!$D:$J, 7, 0)</f>
        <v>#N/A</v>
      </c>
      <c r="G52" s="35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04'!$D:$J, 3, 0)</f>
        <v>#N/A</v>
      </c>
      <c r="D53" s="10" t="e">
        <f>VLOOKUP($B53,'part 04'!$D:$J, 5, 0)</f>
        <v>#N/A</v>
      </c>
      <c r="E53" s="10" t="e">
        <f>VLOOKUP($B53,'part 04'!$D:$J, 6, 0)</f>
        <v>#N/A</v>
      </c>
      <c r="F53" s="10" t="e">
        <f>VLOOKUP($B53,'part 04'!$D:$J, 7, 0)</f>
        <v>#N/A</v>
      </c>
      <c r="G53" s="35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04'!$D:$J, 3, 0)</f>
        <v>#N/A</v>
      </c>
      <c r="D54" s="10" t="e">
        <f>VLOOKUP($B54,'part 04'!$D:$J, 5, 0)</f>
        <v>#N/A</v>
      </c>
      <c r="E54" s="10" t="e">
        <f>VLOOKUP($B54,'part 04'!$D:$J, 6, 0)</f>
        <v>#N/A</v>
      </c>
      <c r="F54" s="10" t="e">
        <f>VLOOKUP($B54,'part 04'!$D:$J,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04'!$D:$J, 3, 0)</f>
        <v>#N/A</v>
      </c>
      <c r="D55" s="10" t="e">
        <f>VLOOKUP($B55,'part 04'!$D:$J, 5, 0)</f>
        <v>#N/A</v>
      </c>
      <c r="E55" s="10" t="e">
        <f>VLOOKUP($B55,'part 04'!$D:$J, 6, 0)</f>
        <v>#N/A</v>
      </c>
      <c r="F55" s="10" t="e">
        <f>VLOOKUP($B55,'part 04'!$D:$J, 7, 0)</f>
        <v>#N/A</v>
      </c>
      <c r="G55" s="3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04'!$D:$J, 3, 0)</f>
        <v>#N/A</v>
      </c>
      <c r="D56" s="10" t="e">
        <f>VLOOKUP($B56,'part 04'!$D:$J, 5, 0)</f>
        <v>#N/A</v>
      </c>
      <c r="E56" s="10" t="e">
        <f>VLOOKUP($B56,'part 04'!$D:$J, 6, 0)</f>
        <v>#N/A</v>
      </c>
      <c r="F56" s="10" t="e">
        <f>VLOOKUP($B56,'part 04'!$D:$J, 7, 0)</f>
        <v>#N/A</v>
      </c>
      <c r="G56" s="35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04'!$D:$J, 3, 0)</f>
        <v>#N/A</v>
      </c>
      <c r="D57" s="10" t="e">
        <f>VLOOKUP($B57,'part 04'!$D:$J, 5, 0)</f>
        <v>#N/A</v>
      </c>
      <c r="E57" s="10" t="e">
        <f>VLOOKUP($B57,'part 04'!$D:$J, 6, 0)</f>
        <v>#N/A</v>
      </c>
      <c r="F57" s="10" t="e">
        <f>VLOOKUP($B57,'part 04'!$D:$J, 7, 0)</f>
        <v>#N/A</v>
      </c>
      <c r="G57" s="35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04'!$D:$J, 3, 0)</f>
        <v>#N/A</v>
      </c>
      <c r="D58" s="10" t="e">
        <f>VLOOKUP($B58,'part 04'!$D:$J, 5, 0)</f>
        <v>#N/A</v>
      </c>
      <c r="E58" s="10" t="e">
        <f>VLOOKUP($B58,'part 04'!$D:$J, 6, 0)</f>
        <v>#N/A</v>
      </c>
      <c r="F58" s="10" t="e">
        <f>VLOOKUP($B58,'part 04'!$D:$J, 7, 0)</f>
        <v>#N/A</v>
      </c>
      <c r="G58" s="35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04'!$D:$J, 3, 0)</f>
        <v>#N/A</v>
      </c>
      <c r="D59" s="10" t="e">
        <f>VLOOKUP($B59,'part 04'!$D:$J, 5, 0)</f>
        <v>#N/A</v>
      </c>
      <c r="E59" s="10" t="e">
        <f>VLOOKUP($B59,'part 04'!$D:$J, 6, 0)</f>
        <v>#N/A</v>
      </c>
      <c r="F59" s="10" t="e">
        <f>VLOOKUP($B59,'part 04'!$D:$J, 7, 0)</f>
        <v>#N/A</v>
      </c>
      <c r="G59" s="35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04'!$D:$J, 3, 0)</f>
        <v>#N/A</v>
      </c>
      <c r="D60" s="10" t="e">
        <f>VLOOKUP($B60,'part 04'!$D:$J, 5, 0)</f>
        <v>#N/A</v>
      </c>
      <c r="E60" s="10" t="e">
        <f>VLOOKUP($B60,'part 04'!$D:$J, 6, 0)</f>
        <v>#N/A</v>
      </c>
      <c r="F60" s="10" t="e">
        <f>VLOOKUP($B60,'part 04'!$D:$J, 7, 0)</f>
        <v>#N/A</v>
      </c>
      <c r="G60" s="35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04'!$D:$J, 3, 0)</f>
        <v>#N/A</v>
      </c>
      <c r="D62" s="10" t="e">
        <f>VLOOKUP($B62,'part 04'!$D:$J, 5, 0)</f>
        <v>#N/A</v>
      </c>
      <c r="E62" s="10" t="e">
        <f>VLOOKUP($B62,'part 04'!$D:$J, 6, 0)</f>
        <v>#N/A</v>
      </c>
      <c r="F62" s="10" t="e">
        <f>VLOOKUP($B62,'part 04'!$D:$J, 7, 0)</f>
        <v>#N/A</v>
      </c>
      <c r="G62" s="35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04'!$D:$J, 3, 0)</f>
        <v>#N/A</v>
      </c>
      <c r="D63" s="10" t="e">
        <f>VLOOKUP($B63,'part 04'!$D:$J, 5, 0)</f>
        <v>#N/A</v>
      </c>
      <c r="E63" s="10" t="e">
        <f>VLOOKUP($B63,'part 04'!$D:$J, 6, 0)</f>
        <v>#N/A</v>
      </c>
      <c r="F63" s="10" t="e">
        <f>VLOOKUP($B63,'part 04'!$D:$J, 7, 0)</f>
        <v>#N/A</v>
      </c>
      <c r="G63" s="35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04'!$D:$J, 3, 0)</f>
        <v>#N/A</v>
      </c>
      <c r="D64" s="10" t="e">
        <f>VLOOKUP($B64,'part 04'!$D:$J, 5, 0)</f>
        <v>#N/A</v>
      </c>
      <c r="E64" s="10" t="e">
        <f>VLOOKUP($B64,'part 04'!$D:$J, 6, 0)</f>
        <v>#N/A</v>
      </c>
      <c r="F64" s="10" t="e">
        <f>VLOOKUP($B64,'part 04'!$D:$J, 7, 0)</f>
        <v>#N/A</v>
      </c>
      <c r="G64" s="35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127</v>
      </c>
      <c r="C66" s="10" t="e">
        <f>VLOOKUP($B66,'part 04'!$D:$J, 3, 0)</f>
        <v>#N/A</v>
      </c>
      <c r="D66" s="10" t="e">
        <f>VLOOKUP($B66,'part 04'!$D:$J, 5, 0)</f>
        <v>#N/A</v>
      </c>
      <c r="E66" s="10" t="e">
        <f>VLOOKUP($B66,'part 04'!$D:$J, 6, 0)</f>
        <v>#N/A</v>
      </c>
      <c r="F66" s="10" t="e">
        <f>VLOOKUP($B66,'part 04'!$D:$J, 7, 0)</f>
        <v>#N/A</v>
      </c>
      <c r="G66" s="35" t="e">
        <f>VLOOKUP($B66,'part 01'!$D:$K, 8, 0)</f>
        <v>#N/A</v>
      </c>
    </row>
    <row r="67" spans="1:7" ht="18" customHeight="1">
      <c r="A67" s="24">
        <v>50</v>
      </c>
      <c r="B67" s="25" t="s">
        <v>128</v>
      </c>
      <c r="C67" s="10" t="e">
        <f>VLOOKUP($B67,'part 04'!$D:$J, 3, 0)</f>
        <v>#N/A</v>
      </c>
      <c r="D67" s="10" t="e">
        <f>VLOOKUP($B67,'part 04'!$D:$J, 5, 0)</f>
        <v>#N/A</v>
      </c>
      <c r="E67" s="10" t="e">
        <f>VLOOKUP($B67,'part 04'!$D:$J, 6, 0)</f>
        <v>#N/A</v>
      </c>
      <c r="F67" s="10" t="e">
        <f>VLOOKUP($B67,'part 04'!$D:$J, 7, 0)</f>
        <v>#N/A</v>
      </c>
      <c r="G67" s="35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04'!$D:$J, 3, 0)</f>
        <v>#N/A</v>
      </c>
      <c r="D69" s="10" t="e">
        <f>VLOOKUP($B69,'part 04'!$D:$J, 5, 0)</f>
        <v>#N/A</v>
      </c>
      <c r="E69" s="10" t="e">
        <f>VLOOKUP($B69,'part 04'!$D:$J, 6, 0)</f>
        <v>#N/A</v>
      </c>
      <c r="F69" s="10" t="e">
        <f>VLOOKUP($B69,'part 04'!$D:$J, 7, 0)</f>
        <v>#N/A</v>
      </c>
      <c r="G69" s="35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04'!$D:$J, 3, 0)</f>
        <v>#N/A</v>
      </c>
      <c r="D71" s="10" t="e">
        <f>VLOOKUP($B71,'part 04'!$D:$J, 5, 0)</f>
        <v>#N/A</v>
      </c>
      <c r="E71" s="10" t="e">
        <f>VLOOKUP($B71,'part 04'!$D:$J, 6, 0)</f>
        <v>#N/A</v>
      </c>
      <c r="F71" s="10" t="e">
        <f>VLOOKUP($B71,'part 04'!$D:$J, 7, 0)</f>
        <v>#N/A</v>
      </c>
      <c r="G71" s="35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04'!$D:$J, 3, 0)</f>
        <v>#N/A</v>
      </c>
      <c r="D72" s="10" t="e">
        <f>VLOOKUP($B72,'part 04'!$D:$J, 5, 0)</f>
        <v>#N/A</v>
      </c>
      <c r="E72" s="10" t="e">
        <f>VLOOKUP($B72,'part 04'!$D:$J, 6, 0)</f>
        <v>#N/A</v>
      </c>
      <c r="F72" s="10" t="e">
        <f>VLOOKUP($B72,'part 04'!$D:$J, 7, 0)</f>
        <v>#N/A</v>
      </c>
      <c r="G72" s="35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04'!$D:$J, 3, 0)</f>
        <v>#N/A</v>
      </c>
      <c r="D74" s="10" t="e">
        <f>VLOOKUP($B74,'part 04'!$D:$J, 5, 0)</f>
        <v>#N/A</v>
      </c>
      <c r="E74" s="10" t="e">
        <f>VLOOKUP($B74,'part 04'!$D:$J, 6, 0)</f>
        <v>#N/A</v>
      </c>
      <c r="F74" s="10" t="e">
        <f>VLOOKUP($B74,'part 04'!$D:$J, 7, 0)</f>
        <v>#N/A</v>
      </c>
      <c r="G74" s="35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04'!$D:$J, 3, 0)</f>
        <v>#N/A</v>
      </c>
      <c r="D75" s="10" t="e">
        <f>VLOOKUP($B75,'part 04'!$D:$J, 5, 0)</f>
        <v>#N/A</v>
      </c>
      <c r="E75" s="10" t="e">
        <f>VLOOKUP($B75,'part 04'!$D:$J, 6, 0)</f>
        <v>#N/A</v>
      </c>
      <c r="F75" s="10" t="e">
        <f>VLOOKUP($B75,'part 04'!$D:$J, 7, 0)</f>
        <v>#N/A</v>
      </c>
      <c r="G75" s="3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04'!$D:$J, 3, 0)</f>
        <v>#N/A</v>
      </c>
      <c r="D76" s="10" t="e">
        <f>VLOOKUP($B76,'part 04'!$D:$J, 5, 0)</f>
        <v>#N/A</v>
      </c>
      <c r="E76" s="10" t="e">
        <f>VLOOKUP($B76,'part 04'!$D:$J, 6, 0)</f>
        <v>#N/A</v>
      </c>
      <c r="F76" s="10" t="e">
        <f>VLOOKUP($B76,'part 04'!$D:$J, 7, 0)</f>
        <v>#N/A</v>
      </c>
      <c r="G76" s="35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04'!$D:$J, 3, 0)</f>
        <v>#N/A</v>
      </c>
      <c r="D77" s="10" t="e">
        <f>VLOOKUP($B77,'part 04'!$D:$J, 5, 0)</f>
        <v>#N/A</v>
      </c>
      <c r="E77" s="10" t="e">
        <f>VLOOKUP($B77,'part 04'!$D:$J, 6, 0)</f>
        <v>#N/A</v>
      </c>
      <c r="F77" s="10" t="e">
        <f>VLOOKUP($B77,'part 04'!$D:$J, 7, 0)</f>
        <v>#N/A</v>
      </c>
      <c r="G77" s="35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04'!$D:$J, 3, 0)</f>
        <v>#N/A</v>
      </c>
      <c r="D78" s="10" t="e">
        <f>VLOOKUP($B78,'part 04'!$D:$J, 5, 0)</f>
        <v>#N/A</v>
      </c>
      <c r="E78" s="10" t="e">
        <f>VLOOKUP($B78,'part 04'!$D:$J, 6, 0)</f>
        <v>#N/A</v>
      </c>
      <c r="F78" s="10" t="e">
        <f>VLOOKUP($B78,'part 04'!$D:$J, 7, 0)</f>
        <v>#N/A</v>
      </c>
      <c r="G78" s="35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04'!$D:$J, 3, 0)</f>
        <v>#N/A</v>
      </c>
      <c r="D80" s="10" t="e">
        <f>VLOOKUP($B80,'part 04'!$D:$J, 5, 0)</f>
        <v>#N/A</v>
      </c>
      <c r="E80" s="10" t="e">
        <f>VLOOKUP($B80,'part 04'!$D:$J, 6, 0)</f>
        <v>#N/A</v>
      </c>
      <c r="F80" s="10" t="e">
        <f>VLOOKUP($B80,'part 04'!$D:$J, 7, 0)</f>
        <v>#N/A</v>
      </c>
      <c r="G80" s="35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04'!$D:$J, 3, 0)</f>
        <v>#N/A</v>
      </c>
      <c r="D81" s="10" t="e">
        <f>VLOOKUP($B81,'part 04'!$D:$J, 5, 0)</f>
        <v>#N/A</v>
      </c>
      <c r="E81" s="10" t="e">
        <f>VLOOKUP($B81,'part 04'!$D:$J, 6, 0)</f>
        <v>#N/A</v>
      </c>
      <c r="F81" s="10" t="e">
        <f>VLOOKUP($B81,'part 04'!$D:$J, 7, 0)</f>
        <v>#N/A</v>
      </c>
      <c r="G81" s="35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04'!$D:$J, 3, 0)</f>
        <v>#N/A</v>
      </c>
      <c r="D82" s="10" t="e">
        <f>VLOOKUP($B82,'part 04'!$D:$J, 5, 0)</f>
        <v>#N/A</v>
      </c>
      <c r="E82" s="10" t="e">
        <f>VLOOKUP($B82,'part 04'!$D:$J, 6, 0)</f>
        <v>#N/A</v>
      </c>
      <c r="F82" s="10" t="e">
        <f>VLOOKUP($B82,'part 04'!$D:$J, 7, 0)</f>
        <v>#N/A</v>
      </c>
      <c r="G82" s="35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SUM(C84:C132)</f>
        <v>#N/A</v>
      </c>
      <c r="D83" s="22" t="e">
        <f t="shared" ref="D83:F83" si="0">SUM(D84:D132)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129</v>
      </c>
      <c r="C84" s="10" t="e">
        <f>VLOOKUP($B84,'part 04'!$D:$J, 3, 0)</f>
        <v>#N/A</v>
      </c>
      <c r="D84" s="10" t="e">
        <f>VLOOKUP($B84,'part 04'!$D:$J, 5, 0)</f>
        <v>#N/A</v>
      </c>
      <c r="E84" s="10" t="e">
        <f>VLOOKUP($B84,'part 04'!$D:$J, 6, 0)</f>
        <v>#N/A</v>
      </c>
      <c r="F84" s="10" t="e">
        <f>VLOOKUP($B84,'part 04'!$D:$J, 7, 0)</f>
        <v>#N/A</v>
      </c>
      <c r="G84" s="35" t="e">
        <f>VLOOKUP($B84,'part 01'!$D:$K, 8, 0)</f>
        <v>#N/A</v>
      </c>
    </row>
    <row r="85" spans="1:7" ht="45" customHeight="1">
      <c r="A85" s="24">
        <v>63</v>
      </c>
      <c r="B85" s="25" t="s">
        <v>130</v>
      </c>
      <c r="C85" s="10" t="e">
        <f>VLOOKUP($B85,'part 04'!$D:$J, 3, 0)</f>
        <v>#N/A</v>
      </c>
      <c r="D85" s="10" t="e">
        <f>VLOOKUP($B85,'part 04'!$D:$J, 5, 0)</f>
        <v>#N/A</v>
      </c>
      <c r="E85" s="10" t="e">
        <f>VLOOKUP($B85,'part 04'!$D:$J, 6, 0)</f>
        <v>#N/A</v>
      </c>
      <c r="F85" s="10" t="e">
        <f>VLOOKUP($B85,'part 04'!$D:$J, 7, 0)</f>
        <v>#N/A</v>
      </c>
      <c r="G85" s="3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04'!$D:$J, 3, 0)</f>
        <v>#N/A</v>
      </c>
      <c r="D86" s="10" t="e">
        <f>VLOOKUP($B86,'part 04'!$D:$J, 5, 0)</f>
        <v>#N/A</v>
      </c>
      <c r="E86" s="10" t="e">
        <f>VLOOKUP($B86,'part 04'!$D:$J, 6, 0)</f>
        <v>#N/A</v>
      </c>
      <c r="F86" s="10" t="e">
        <f>VLOOKUP($B86,'part 04'!$D:$J, 7, 0)</f>
        <v>#N/A</v>
      </c>
      <c r="G86" s="35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04'!$D:$J, 3, 0)</f>
        <v>#N/A</v>
      </c>
      <c r="D87" s="10" t="e">
        <f>VLOOKUP($B87,'part 04'!$D:$J, 5, 0)</f>
        <v>#N/A</v>
      </c>
      <c r="E87" s="10" t="e">
        <f>VLOOKUP($B87,'part 04'!$D:$J, 6, 0)</f>
        <v>#N/A</v>
      </c>
      <c r="F87" s="10" t="e">
        <f>VLOOKUP($B87,'part 04'!$D:$J, 7, 0)</f>
        <v>#N/A</v>
      </c>
      <c r="G87" s="35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04'!$D:$J, 3, 0)</f>
        <v>#N/A</v>
      </c>
      <c r="D88" s="10" t="e">
        <f>VLOOKUP($B88,'part 04'!$D:$J, 5, 0)</f>
        <v>#N/A</v>
      </c>
      <c r="E88" s="10" t="e">
        <f>VLOOKUP($B88,'part 04'!$D:$J, 6, 0)</f>
        <v>#N/A</v>
      </c>
      <c r="F88" s="10" t="e">
        <f>VLOOKUP($B88,'part 04'!$D:$J, 7, 0)</f>
        <v>#N/A</v>
      </c>
      <c r="G88" s="35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04'!$D:$J, 3, 0)</f>
        <v>#N/A</v>
      </c>
      <c r="D89" s="10" t="e">
        <f>VLOOKUP($B89,'part 04'!$D:$J, 5, 0)</f>
        <v>#N/A</v>
      </c>
      <c r="E89" s="10" t="e">
        <f>VLOOKUP($B89,'part 04'!$D:$J, 6, 0)</f>
        <v>#N/A</v>
      </c>
      <c r="F89" s="10" t="e">
        <f>VLOOKUP($B89,'part 04'!$D:$J, 7, 0)</f>
        <v>#N/A</v>
      </c>
      <c r="G89" s="35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04'!$D:$J, 3, 0)</f>
        <v>#N/A</v>
      </c>
      <c r="D90" s="10" t="e">
        <f>VLOOKUP($B90,'part 04'!$D:$J, 5, 0)</f>
        <v>#N/A</v>
      </c>
      <c r="E90" s="10" t="e">
        <f>VLOOKUP($B90,'part 04'!$D:$J, 6, 0)</f>
        <v>#N/A</v>
      </c>
      <c r="F90" s="10" t="e">
        <f>VLOOKUP($B90,'part 04'!$D:$J, 7, 0)</f>
        <v>#N/A</v>
      </c>
      <c r="G90" s="35" t="e">
        <f>VLOOKUP($B90,'part 01'!$D:$K, 8, 0)</f>
        <v>#N/A</v>
      </c>
    </row>
    <row r="91" spans="1:7" ht="15" customHeight="1">
      <c r="A91" s="24">
        <v>69</v>
      </c>
      <c r="B91" s="25" t="s">
        <v>136</v>
      </c>
      <c r="C91" s="10" t="e">
        <f>VLOOKUP($B91,'part 04'!$D:$J, 3, 0)</f>
        <v>#N/A</v>
      </c>
      <c r="D91" s="10" t="e">
        <f>VLOOKUP($B91,'part 04'!$D:$J, 5, 0)</f>
        <v>#N/A</v>
      </c>
      <c r="E91" s="10" t="e">
        <f>VLOOKUP($B91,'part 04'!$D:$J, 6, 0)</f>
        <v>#N/A</v>
      </c>
      <c r="F91" s="10" t="e">
        <f>VLOOKUP($B91,'part 04'!$D:$J, 7, 0)</f>
        <v>#N/A</v>
      </c>
      <c r="G91" s="35" t="e">
        <f>VLOOKUP($B91,'part 01'!$D:$K, 8, 0)</f>
        <v>#N/A</v>
      </c>
    </row>
    <row r="92" spans="1:7" ht="30" customHeight="1">
      <c r="A92" s="24">
        <v>70</v>
      </c>
      <c r="B92" s="25" t="s">
        <v>12</v>
      </c>
      <c r="C92" s="10" t="e">
        <f>VLOOKUP($B92,'part 04'!$D:$J, 3, 0)</f>
        <v>#N/A</v>
      </c>
      <c r="D92" s="10" t="e">
        <f>VLOOKUP($B92,'part 04'!$D:$J, 5, 0)</f>
        <v>#N/A</v>
      </c>
      <c r="E92" s="10" t="e">
        <f>VLOOKUP($B92,'part 04'!$D:$J, 6, 0)</f>
        <v>#N/A</v>
      </c>
      <c r="F92" s="10" t="e">
        <f>VLOOKUP($B92,'part 04'!$D:$J, 7, 0)</f>
        <v>#N/A</v>
      </c>
      <c r="G92" s="35" t="e">
        <f>VLOOKUP($B92,'part 01'!$D:$K, 8, 0)</f>
        <v>#N/A</v>
      </c>
    </row>
    <row r="93" spans="1:7" ht="15" customHeight="1">
      <c r="A93" s="24">
        <v>71</v>
      </c>
      <c r="B93" s="25" t="s">
        <v>138</v>
      </c>
      <c r="C93" s="10" t="e">
        <f>VLOOKUP($B93,'part 04'!$D:$J, 3, 0)</f>
        <v>#N/A</v>
      </c>
      <c r="D93" s="10" t="e">
        <f>VLOOKUP($B93,'part 04'!$D:$J, 5, 0)</f>
        <v>#N/A</v>
      </c>
      <c r="E93" s="10" t="e">
        <f>VLOOKUP($B93,'part 04'!$D:$J, 6, 0)</f>
        <v>#N/A</v>
      </c>
      <c r="F93" s="10" t="e">
        <f>VLOOKUP($B93,'part 04'!$D:$J, 7, 0)</f>
        <v>#N/A</v>
      </c>
      <c r="G93" s="35" t="e">
        <f>VLOOKUP($B93,'part 01'!$D:$K, 8, 0)</f>
        <v>#N/A</v>
      </c>
    </row>
    <row r="94" spans="1:7" ht="15" customHeight="1">
      <c r="A94" s="24">
        <v>72</v>
      </c>
      <c r="B94" s="25" t="s">
        <v>139</v>
      </c>
      <c r="C94" s="10" t="e">
        <f>VLOOKUP($B94,'part 04'!$D:$J, 3, 0)</f>
        <v>#N/A</v>
      </c>
      <c r="D94" s="10" t="e">
        <f>VLOOKUP($B94,'part 04'!$D:$J, 5, 0)</f>
        <v>#N/A</v>
      </c>
      <c r="E94" s="10" t="e">
        <f>VLOOKUP($B94,'part 04'!$D:$J, 6, 0)</f>
        <v>#N/A</v>
      </c>
      <c r="F94" s="10" t="e">
        <f>VLOOKUP($B94,'part 04'!$D:$J, 7, 0)</f>
        <v>#N/A</v>
      </c>
      <c r="G94" s="35" t="e">
        <f>VLOOKUP($B94,'part 01'!$D:$K, 8, 0)</f>
        <v>#N/A</v>
      </c>
    </row>
    <row r="95" spans="1:7" ht="15" customHeight="1">
      <c r="A95" s="24">
        <v>73</v>
      </c>
      <c r="B95" s="25" t="s">
        <v>140</v>
      </c>
      <c r="C95" s="10" t="e">
        <f>VLOOKUP($B95,'part 04'!$D:$J, 3, 0)</f>
        <v>#N/A</v>
      </c>
      <c r="D95" s="10" t="e">
        <f>VLOOKUP($B95,'part 04'!$D:$J, 5, 0)</f>
        <v>#N/A</v>
      </c>
      <c r="E95" s="10" t="e">
        <f>VLOOKUP($B95,'part 04'!$D:$J, 6, 0)</f>
        <v>#N/A</v>
      </c>
      <c r="F95" s="10" t="e">
        <f>VLOOKUP($B95,'part 04'!$D:$J, 7, 0)</f>
        <v>#N/A</v>
      </c>
      <c r="G95" s="35" t="e">
        <f>VLOOKUP($B95,'part 01'!$D:$K, 8, 0)</f>
        <v>#N/A</v>
      </c>
    </row>
    <row r="96" spans="1:7" ht="30" customHeight="1">
      <c r="A96" s="24">
        <v>74</v>
      </c>
      <c r="B96" s="25" t="s">
        <v>141</v>
      </c>
      <c r="C96" s="10" t="e">
        <f>VLOOKUP($B96,'part 04'!$D:$J, 3, 0)</f>
        <v>#N/A</v>
      </c>
      <c r="D96" s="10" t="e">
        <f>VLOOKUP($B96,'part 04'!$D:$J, 5, 0)</f>
        <v>#N/A</v>
      </c>
      <c r="E96" s="10" t="e">
        <f>VLOOKUP($B96,'part 04'!$D:$J, 6, 0)</f>
        <v>#N/A</v>
      </c>
      <c r="F96" s="10" t="e">
        <f>VLOOKUP($B96,'part 04'!$D:$J, 7, 0)</f>
        <v>#N/A</v>
      </c>
      <c r="G96" s="35" t="e">
        <f>VLOOKUP($B96,'part 01'!$D:$K, 8, 0)</f>
        <v>#N/A</v>
      </c>
    </row>
    <row r="97" spans="1:7" ht="15" customHeight="1">
      <c r="A97" s="24">
        <v>75</v>
      </c>
      <c r="B97" s="25" t="s">
        <v>79</v>
      </c>
      <c r="C97" s="10" t="e">
        <f>VLOOKUP($B97,'part 04'!$D:$J, 3, 0)</f>
        <v>#N/A</v>
      </c>
      <c r="D97" s="10" t="e">
        <f>VLOOKUP($B97,'part 04'!$D:$J, 5, 0)</f>
        <v>#N/A</v>
      </c>
      <c r="E97" s="10" t="e">
        <f>VLOOKUP($B97,'part 04'!$D:$J, 6, 0)</f>
        <v>#N/A</v>
      </c>
      <c r="F97" s="10" t="e">
        <f>VLOOKUP($B97,'part 04'!$D:$J, 7, 0)</f>
        <v>#N/A</v>
      </c>
      <c r="G97" s="35" t="e">
        <f>VLOOKUP($B97,'part 01'!$D:$K, 8, 0)</f>
        <v>#N/A</v>
      </c>
    </row>
    <row r="98" spans="1:7" ht="30" customHeight="1">
      <c r="A98" s="24">
        <v>76</v>
      </c>
      <c r="B98" s="25" t="s">
        <v>142</v>
      </c>
      <c r="C98" s="10" t="e">
        <f>VLOOKUP($B98,'part 04'!$D:$J, 3, 0)</f>
        <v>#N/A</v>
      </c>
      <c r="D98" s="10" t="e">
        <f>VLOOKUP($B98,'part 04'!$D:$J, 5, 0)</f>
        <v>#N/A</v>
      </c>
      <c r="E98" s="10" t="e">
        <f>VLOOKUP($B98,'part 04'!$D:$J, 6, 0)</f>
        <v>#N/A</v>
      </c>
      <c r="F98" s="10" t="e">
        <f>VLOOKUP($B98,'part 04'!$D:$J, 7, 0)</f>
        <v>#N/A</v>
      </c>
      <c r="G98" s="35" t="e">
        <f>VLOOKUP($B98,'part 01'!$D:$K, 8, 0)</f>
        <v>#N/A</v>
      </c>
    </row>
    <row r="99" spans="1:7" ht="15" customHeight="1">
      <c r="A99" s="24">
        <v>77</v>
      </c>
      <c r="B99" s="25" t="s">
        <v>143</v>
      </c>
      <c r="C99" s="10" t="e">
        <f>VLOOKUP($B99,'part 04'!$D:$J, 3, 0)</f>
        <v>#N/A</v>
      </c>
      <c r="D99" s="10" t="e">
        <f>VLOOKUP($B99,'part 04'!$D:$J, 5, 0)</f>
        <v>#N/A</v>
      </c>
      <c r="E99" s="10" t="e">
        <f>VLOOKUP($B99,'part 04'!$D:$J, 6, 0)</f>
        <v>#N/A</v>
      </c>
      <c r="F99" s="10" t="e">
        <f>VLOOKUP($B99,'part 04'!$D:$J, 7, 0)</f>
        <v>#N/A</v>
      </c>
      <c r="G99" s="35" t="e">
        <f>VLOOKUP($B99,'part 01'!$D:$K, 8, 0)</f>
        <v>#N/A</v>
      </c>
    </row>
    <row r="100" spans="1:7" ht="15">
      <c r="A100" s="24">
        <v>78</v>
      </c>
      <c r="B100" s="25" t="s">
        <v>144</v>
      </c>
      <c r="C100" s="10" t="e">
        <f>VLOOKUP($B100,'part 04'!$D:$J, 3, 0)</f>
        <v>#N/A</v>
      </c>
      <c r="D100" s="10" t="e">
        <f>VLOOKUP($B100,'part 04'!$D:$J, 5, 0)</f>
        <v>#N/A</v>
      </c>
      <c r="E100" s="10" t="e">
        <f>VLOOKUP($B100,'part 04'!$D:$J, 6, 0)</f>
        <v>#N/A</v>
      </c>
      <c r="F100" s="10" t="e">
        <f>VLOOKUP($B100,'part 04'!$D:$J, 7, 0)</f>
        <v>#N/A</v>
      </c>
      <c r="G100" s="35" t="e">
        <f>VLOOKUP($B100,'part 01'!$D:$K, 8, 0)</f>
        <v>#N/A</v>
      </c>
    </row>
    <row r="101" spans="1:7" ht="15">
      <c r="A101" s="24">
        <v>79</v>
      </c>
      <c r="B101" s="25" t="s">
        <v>145</v>
      </c>
      <c r="C101" s="10" t="e">
        <f>VLOOKUP($B101,'part 04'!$D:$J, 3, 0)</f>
        <v>#N/A</v>
      </c>
      <c r="D101" s="10" t="e">
        <f>VLOOKUP($B101,'part 04'!$D:$J, 5, 0)</f>
        <v>#N/A</v>
      </c>
      <c r="E101" s="10" t="e">
        <f>VLOOKUP($B101,'part 04'!$D:$J, 6, 0)</f>
        <v>#N/A</v>
      </c>
      <c r="F101" s="10" t="e">
        <f>VLOOKUP($B101,'part 04'!$D:$J, 7, 0)</f>
        <v>#N/A</v>
      </c>
      <c r="G101" s="35" t="e">
        <f>VLOOKUP($B101,'part 01'!$D:$K, 8, 0)</f>
        <v>#N/A</v>
      </c>
    </row>
    <row r="102" spans="1:7" ht="30">
      <c r="A102" s="24">
        <v>80</v>
      </c>
      <c r="B102" s="25" t="s">
        <v>146</v>
      </c>
      <c r="C102" s="10" t="e">
        <f>VLOOKUP($B102,'part 04'!$D:$J, 3, 0)</f>
        <v>#N/A</v>
      </c>
      <c r="D102" s="10" t="e">
        <f>VLOOKUP($B102,'part 04'!$D:$J, 5, 0)</f>
        <v>#N/A</v>
      </c>
      <c r="E102" s="10" t="e">
        <f>VLOOKUP($B102,'part 04'!$D:$J, 6, 0)</f>
        <v>#N/A</v>
      </c>
      <c r="F102" s="10" t="e">
        <f>VLOOKUP($B102,'part 04'!$D:$J, 7, 0)</f>
        <v>#N/A</v>
      </c>
      <c r="G102" s="35" t="e">
        <f>VLOOKUP($B102,'part 01'!$D:$K, 8, 0)</f>
        <v>#N/A</v>
      </c>
    </row>
    <row r="103" spans="1:7" ht="30">
      <c r="A103" s="24">
        <v>81</v>
      </c>
      <c r="B103" s="25" t="s">
        <v>149</v>
      </c>
      <c r="C103" s="10" t="e">
        <f>VLOOKUP($B103,'part 04'!$D:$J, 3, 0)</f>
        <v>#N/A</v>
      </c>
      <c r="D103" s="10" t="e">
        <f>VLOOKUP($B103,'part 04'!$D:$J, 5, 0)</f>
        <v>#N/A</v>
      </c>
      <c r="E103" s="10" t="e">
        <f>VLOOKUP($B103,'part 04'!$D:$J, 6, 0)</f>
        <v>#N/A</v>
      </c>
      <c r="F103" s="10" t="e">
        <f>VLOOKUP($B103,'part 04'!$D:$J, 7, 0)</f>
        <v>#N/A</v>
      </c>
      <c r="G103" s="35" t="e">
        <f>VLOOKUP($B103,'part 01'!$D:$K, 8, 0)</f>
        <v>#N/A</v>
      </c>
    </row>
    <row r="104" spans="1:7" ht="30">
      <c r="A104" s="24">
        <v>82</v>
      </c>
      <c r="B104" s="25" t="s">
        <v>150</v>
      </c>
      <c r="C104" s="10" t="e">
        <f>VLOOKUP($B104,'part 04'!$D:$J, 3, 0)</f>
        <v>#N/A</v>
      </c>
      <c r="D104" s="10" t="e">
        <f>VLOOKUP($B104,'part 04'!$D:$J, 5, 0)</f>
        <v>#N/A</v>
      </c>
      <c r="E104" s="10" t="e">
        <f>VLOOKUP($B104,'part 04'!$D:$J, 6, 0)</f>
        <v>#N/A</v>
      </c>
      <c r="F104" s="10" t="e">
        <f>VLOOKUP($B104,'part 04'!$D:$J, 7, 0)</f>
        <v>#N/A</v>
      </c>
      <c r="G104" s="35" t="e">
        <f>VLOOKUP($B104,'part 01'!$D:$K, 8, 0)</f>
        <v>#N/A</v>
      </c>
    </row>
    <row r="105" spans="1:7" ht="30">
      <c r="A105" s="24">
        <v>83</v>
      </c>
      <c r="B105" s="25" t="s">
        <v>151</v>
      </c>
      <c r="C105" s="10" t="e">
        <f>VLOOKUP($B105,'part 04'!$D:$J, 3, 0)</f>
        <v>#N/A</v>
      </c>
      <c r="D105" s="10" t="e">
        <f>VLOOKUP($B105,'part 04'!$D:$J, 5, 0)</f>
        <v>#N/A</v>
      </c>
      <c r="E105" s="10" t="e">
        <f>VLOOKUP($B105,'part 04'!$D:$J, 6, 0)</f>
        <v>#N/A</v>
      </c>
      <c r="F105" s="10" t="e">
        <f>VLOOKUP($B105,'part 04'!$D:$J, 7, 0)</f>
        <v>#N/A</v>
      </c>
      <c r="G105" s="35" t="e">
        <f>VLOOKUP($B105,'part 01'!$D:$K, 8, 0)</f>
        <v>#N/A</v>
      </c>
    </row>
    <row r="106" spans="1:7" ht="30">
      <c r="A106" s="24">
        <v>84</v>
      </c>
      <c r="B106" s="25" t="s">
        <v>152</v>
      </c>
      <c r="C106" s="10" t="e">
        <f>VLOOKUP($B106,'part 04'!$D:$J, 3, 0)</f>
        <v>#N/A</v>
      </c>
      <c r="D106" s="10" t="e">
        <f>VLOOKUP($B106,'part 04'!$D:$J, 5, 0)</f>
        <v>#N/A</v>
      </c>
      <c r="E106" s="10" t="e">
        <f>VLOOKUP($B106,'part 04'!$D:$J, 6, 0)</f>
        <v>#N/A</v>
      </c>
      <c r="F106" s="10" t="e">
        <f>VLOOKUP($B106,'part 04'!$D:$J, 7, 0)</f>
        <v>#N/A</v>
      </c>
      <c r="G106" s="35" t="e">
        <f>VLOOKUP($B106,'part 01'!$D:$K, 8, 0)</f>
        <v>#N/A</v>
      </c>
    </row>
    <row r="107" spans="1:7" ht="30">
      <c r="A107" s="24">
        <v>85</v>
      </c>
      <c r="B107" s="25" t="s">
        <v>153</v>
      </c>
      <c r="C107" s="10" t="e">
        <f>VLOOKUP($B107,'part 04'!$D:$J, 3, 0)</f>
        <v>#N/A</v>
      </c>
      <c r="D107" s="10" t="e">
        <f>VLOOKUP($B107,'part 04'!$D:$J, 5, 0)</f>
        <v>#N/A</v>
      </c>
      <c r="E107" s="10" t="e">
        <f>VLOOKUP($B107,'part 04'!$D:$J, 6, 0)</f>
        <v>#N/A</v>
      </c>
      <c r="F107" s="10" t="e">
        <f>VLOOKUP($B107,'part 04'!$D:$J, 7, 0)</f>
        <v>#N/A</v>
      </c>
      <c r="G107" s="35" t="e">
        <f>VLOOKUP($B107,'part 01'!$D:$K, 8, 0)</f>
        <v>#N/A</v>
      </c>
    </row>
    <row r="108" spans="1:7" ht="30">
      <c r="A108" s="24">
        <v>86</v>
      </c>
      <c r="B108" s="25" t="s">
        <v>154</v>
      </c>
      <c r="C108" s="10" t="e">
        <f>VLOOKUP($B108,'part 04'!$D:$J, 3, 0)</f>
        <v>#N/A</v>
      </c>
      <c r="D108" s="10" t="e">
        <f>VLOOKUP($B108,'part 04'!$D:$J, 5, 0)</f>
        <v>#N/A</v>
      </c>
      <c r="E108" s="10" t="e">
        <f>VLOOKUP($B108,'part 04'!$D:$J, 6, 0)</f>
        <v>#N/A</v>
      </c>
      <c r="F108" s="10" t="e">
        <f>VLOOKUP($B108,'part 04'!$D:$J, 7, 0)</f>
        <v>#N/A</v>
      </c>
      <c r="G108" s="35" t="e">
        <f>VLOOKUP($B108,'part 01'!$D:$K, 8, 0)</f>
        <v>#N/A</v>
      </c>
    </row>
    <row r="109" spans="1:7" ht="30">
      <c r="A109" s="24">
        <v>87</v>
      </c>
      <c r="B109" s="25" t="s">
        <v>155</v>
      </c>
      <c r="C109" s="10" t="e">
        <f>VLOOKUP($B109,'part 04'!$D:$J, 3, 0)</f>
        <v>#N/A</v>
      </c>
      <c r="D109" s="10" t="e">
        <f>VLOOKUP($B109,'part 04'!$D:$J, 5, 0)</f>
        <v>#N/A</v>
      </c>
      <c r="E109" s="10" t="e">
        <f>VLOOKUP($B109,'part 04'!$D:$J, 6, 0)</f>
        <v>#N/A</v>
      </c>
      <c r="F109" s="10" t="e">
        <f>VLOOKUP($B109,'part 04'!$D:$J, 7, 0)</f>
        <v>#N/A</v>
      </c>
      <c r="G109" s="35" t="e">
        <f>VLOOKUP($B109,'part 01'!$D:$K, 8, 0)</f>
        <v>#N/A</v>
      </c>
    </row>
    <row r="110" spans="1:7" ht="15">
      <c r="A110" s="24">
        <v>88</v>
      </c>
      <c r="B110" s="25" t="s">
        <v>156</v>
      </c>
      <c r="C110" s="10" t="e">
        <f>VLOOKUP($B110,'part 04'!$D:$J, 3, 0)</f>
        <v>#N/A</v>
      </c>
      <c r="D110" s="10" t="e">
        <f>VLOOKUP($B110,'part 04'!$D:$J, 5, 0)</f>
        <v>#N/A</v>
      </c>
      <c r="E110" s="10" t="e">
        <f>VLOOKUP($B110,'part 04'!$D:$J, 6, 0)</f>
        <v>#N/A</v>
      </c>
      <c r="F110" s="10" t="e">
        <f>VLOOKUP($B110,'part 04'!$D:$J, 7, 0)</f>
        <v>#N/A</v>
      </c>
      <c r="G110" s="35" t="e">
        <f>VLOOKUP($B110,'part 01'!$D:$K, 8, 0)</f>
        <v>#N/A</v>
      </c>
    </row>
    <row r="111" spans="1:7" ht="15">
      <c r="A111" s="24">
        <v>89</v>
      </c>
      <c r="B111" s="25" t="s">
        <v>157</v>
      </c>
      <c r="C111" s="10" t="e">
        <f>VLOOKUP($B111,'part 04'!$D:$J, 3, 0)</f>
        <v>#N/A</v>
      </c>
      <c r="D111" s="10" t="e">
        <f>VLOOKUP($B111,'part 04'!$D:$J, 5, 0)</f>
        <v>#N/A</v>
      </c>
      <c r="E111" s="10" t="e">
        <f>VLOOKUP($B111,'part 04'!$D:$J, 6, 0)</f>
        <v>#N/A</v>
      </c>
      <c r="F111" s="10" t="e">
        <f>VLOOKUP($B111,'part 04'!$D:$J, 7, 0)</f>
        <v>#N/A</v>
      </c>
      <c r="G111" s="35" t="e">
        <f>VLOOKUP($B111,'part 01'!$D:$K, 8, 0)</f>
        <v>#N/A</v>
      </c>
    </row>
    <row r="112" spans="1:7" ht="30">
      <c r="A112" s="24">
        <v>90</v>
      </c>
      <c r="B112" s="25" t="s">
        <v>159</v>
      </c>
      <c r="C112" s="10" t="e">
        <f>VLOOKUP($B112,'part 04'!$D:$J, 3, 0)</f>
        <v>#N/A</v>
      </c>
      <c r="D112" s="10" t="e">
        <f>VLOOKUP($B112,'part 04'!$D:$J, 5, 0)</f>
        <v>#N/A</v>
      </c>
      <c r="E112" s="10" t="e">
        <f>VLOOKUP($B112,'part 04'!$D:$J, 6, 0)</f>
        <v>#N/A</v>
      </c>
      <c r="F112" s="10" t="e">
        <f>VLOOKUP($B112,'part 04'!$D:$J, 7, 0)</f>
        <v>#N/A</v>
      </c>
      <c r="G112" s="35" t="e">
        <f>VLOOKUP($B112,'part 01'!$D:$K, 8, 0)</f>
        <v>#N/A</v>
      </c>
    </row>
    <row r="113" spans="1:7" ht="15">
      <c r="A113" s="24">
        <v>91</v>
      </c>
      <c r="B113" s="25" t="s">
        <v>73</v>
      </c>
      <c r="C113" s="10" t="e">
        <f>VLOOKUP($B113,'part 04'!$D:$J, 3, 0)</f>
        <v>#N/A</v>
      </c>
      <c r="D113" s="10" t="e">
        <f>VLOOKUP($B113,'part 04'!$D:$J, 5, 0)</f>
        <v>#N/A</v>
      </c>
      <c r="E113" s="10" t="e">
        <f>VLOOKUP($B113,'part 04'!$D:$J, 6, 0)</f>
        <v>#N/A</v>
      </c>
      <c r="F113" s="10" t="e">
        <f>VLOOKUP($B113,'part 04'!$D:$J, 7, 0)</f>
        <v>#N/A</v>
      </c>
      <c r="G113" s="35" t="e">
        <f>VLOOKUP($B113,'part 01'!$D:$K, 8, 0)</f>
        <v>#N/A</v>
      </c>
    </row>
    <row r="114" spans="1:7" ht="30">
      <c r="A114" s="24">
        <v>92</v>
      </c>
      <c r="B114" s="25" t="s">
        <v>74</v>
      </c>
      <c r="C114" s="10" t="e">
        <f>VLOOKUP($B114,'part 04'!$D:$J, 3, 0)</f>
        <v>#N/A</v>
      </c>
      <c r="D114" s="10" t="e">
        <f>VLOOKUP($B114,'part 04'!$D:$J, 5, 0)</f>
        <v>#N/A</v>
      </c>
      <c r="E114" s="10" t="e">
        <f>VLOOKUP($B114,'part 04'!$D:$J, 6, 0)</f>
        <v>#N/A</v>
      </c>
      <c r="F114" s="10" t="e">
        <f>VLOOKUP($B114,'part 04'!$D:$J, 7, 0)</f>
        <v>#N/A</v>
      </c>
      <c r="G114" s="35" t="e">
        <f>VLOOKUP($B114,'part 01'!$D:$K, 8, 0)</f>
        <v>#N/A</v>
      </c>
    </row>
    <row r="115" spans="1:7" ht="15">
      <c r="A115" s="24">
        <v>93</v>
      </c>
      <c r="B115" s="25" t="s">
        <v>8</v>
      </c>
      <c r="C115" s="10" t="e">
        <f>VLOOKUP($B115,'part 04'!$D:$J, 3, 0)</f>
        <v>#N/A</v>
      </c>
      <c r="D115" s="10" t="e">
        <f>VLOOKUP($B115,'part 04'!$D:$J, 5, 0)</f>
        <v>#N/A</v>
      </c>
      <c r="E115" s="10" t="e">
        <f>VLOOKUP($B115,'part 04'!$D:$J, 6, 0)</f>
        <v>#N/A</v>
      </c>
      <c r="F115" s="10" t="e">
        <f>VLOOKUP($B115,'part 04'!$D:$J, 7, 0)</f>
        <v>#N/A</v>
      </c>
      <c r="G115" s="35" t="e">
        <f>VLOOKUP($B115,'part 01'!$D:$K, 8, 0)</f>
        <v>#N/A</v>
      </c>
    </row>
    <row r="116" spans="1:7" ht="15">
      <c r="A116" s="24">
        <v>94</v>
      </c>
      <c r="B116" s="25" t="s">
        <v>9</v>
      </c>
      <c r="C116" s="10" t="e">
        <f>VLOOKUP($B116,'part 04'!$D:$J, 3, 0)</f>
        <v>#N/A</v>
      </c>
      <c r="D116" s="10" t="e">
        <f>VLOOKUP($B116,'part 04'!$D:$J, 5, 0)</f>
        <v>#N/A</v>
      </c>
      <c r="E116" s="10" t="e">
        <f>VLOOKUP($B116,'part 04'!$D:$J, 6, 0)</f>
        <v>#N/A</v>
      </c>
      <c r="F116" s="10" t="e">
        <f>VLOOKUP($B116,'part 04'!$D:$J, 7, 0)</f>
        <v>#N/A</v>
      </c>
      <c r="G116" s="35" t="e">
        <f>VLOOKUP($B116,'part 01'!$D:$K, 8, 0)</f>
        <v>#N/A</v>
      </c>
    </row>
    <row r="117" spans="1:7" ht="15">
      <c r="A117" s="24">
        <v>95</v>
      </c>
      <c r="B117" s="25" t="s">
        <v>10</v>
      </c>
      <c r="C117" s="10" t="e">
        <f>VLOOKUP($B117,'part 04'!$D:$J, 3, 0)</f>
        <v>#N/A</v>
      </c>
      <c r="D117" s="10" t="e">
        <f>VLOOKUP($B117,'part 04'!$D:$J, 5, 0)</f>
        <v>#N/A</v>
      </c>
      <c r="E117" s="10" t="e">
        <f>VLOOKUP($B117,'part 04'!$D:$J, 6, 0)</f>
        <v>#N/A</v>
      </c>
      <c r="F117" s="10" t="e">
        <f>VLOOKUP($B117,'part 04'!$D:$J, 7, 0)</f>
        <v>#N/A</v>
      </c>
      <c r="G117" s="35" t="e">
        <f>VLOOKUP($B117,'part 01'!$D:$K, 8, 0)</f>
        <v>#N/A</v>
      </c>
    </row>
    <row r="118" spans="1:7" ht="15">
      <c r="A118" s="24">
        <v>96</v>
      </c>
      <c r="B118" s="25" t="s">
        <v>160</v>
      </c>
      <c r="C118" s="10" t="e">
        <f>VLOOKUP($B118,'part 04'!$D:$J, 3, 0)</f>
        <v>#N/A</v>
      </c>
      <c r="D118" s="10" t="e">
        <f>VLOOKUP($B118,'part 04'!$D:$J, 5, 0)</f>
        <v>#N/A</v>
      </c>
      <c r="E118" s="10" t="e">
        <f>VLOOKUP($B118,'part 04'!$D:$J, 6, 0)</f>
        <v>#N/A</v>
      </c>
      <c r="F118" s="10" t="e">
        <f>VLOOKUP($B118,'part 04'!$D:$J, 7, 0)</f>
        <v>#N/A</v>
      </c>
      <c r="G118" s="35" t="e">
        <f>VLOOKUP($B118,'part 01'!$D:$K, 8, 0)</f>
        <v>#N/A</v>
      </c>
    </row>
    <row r="119" spans="1:7" ht="15">
      <c r="A119" s="24">
        <v>97</v>
      </c>
      <c r="B119" s="25" t="s">
        <v>11</v>
      </c>
      <c r="C119" s="10" t="e">
        <f>VLOOKUP($B119,'part 04'!$D:$J, 3, 0)</f>
        <v>#N/A</v>
      </c>
      <c r="D119" s="10" t="e">
        <f>VLOOKUP($B119,'part 04'!$D:$J, 5, 0)</f>
        <v>#N/A</v>
      </c>
      <c r="E119" s="10" t="e">
        <f>VLOOKUP($B119,'part 04'!$D:$J, 6, 0)</f>
        <v>#N/A</v>
      </c>
      <c r="F119" s="10" t="e">
        <f>VLOOKUP($B119,'part 04'!$D:$J, 7, 0)</f>
        <v>#N/A</v>
      </c>
      <c r="G119" s="35" t="e">
        <f>VLOOKUP($B119,'part 01'!$D:$K, 8, 0)</f>
        <v>#N/A</v>
      </c>
    </row>
    <row r="120" spans="1:7" ht="15">
      <c r="A120" s="24">
        <v>98</v>
      </c>
      <c r="B120" s="25" t="s">
        <v>6</v>
      </c>
      <c r="C120" s="10" t="e">
        <f>VLOOKUP($B120,'part 04'!$D:$J, 3, 0)</f>
        <v>#N/A</v>
      </c>
      <c r="D120" s="10" t="e">
        <f>VLOOKUP($B120,'part 04'!$D:$J, 5, 0)</f>
        <v>#N/A</v>
      </c>
      <c r="E120" s="10" t="e">
        <f>VLOOKUP($B120,'part 04'!$D:$J, 6, 0)</f>
        <v>#N/A</v>
      </c>
      <c r="F120" s="10" t="e">
        <f>VLOOKUP($B120,'part 04'!$D:$J, 7, 0)</f>
        <v>#N/A</v>
      </c>
      <c r="G120" s="35" t="e">
        <f>VLOOKUP($B120,'part 01'!$D:$K, 8, 0)</f>
        <v>#N/A</v>
      </c>
    </row>
    <row r="121" spans="1:7" ht="45">
      <c r="A121" s="24">
        <v>99</v>
      </c>
      <c r="B121" s="25" t="s">
        <v>83</v>
      </c>
      <c r="C121" s="10" t="e">
        <f>VLOOKUP($B121,'part 04'!$D:$J, 3, 0)</f>
        <v>#N/A</v>
      </c>
      <c r="D121" s="10" t="e">
        <f>VLOOKUP($B121,'part 04'!$D:$J, 5, 0)</f>
        <v>#N/A</v>
      </c>
      <c r="E121" s="10" t="e">
        <f>VLOOKUP($B121,'part 04'!$D:$J, 6, 0)</f>
        <v>#N/A</v>
      </c>
      <c r="F121" s="10" t="e">
        <f>VLOOKUP($B121,'part 04'!$D:$J, 7, 0)</f>
        <v>#N/A</v>
      </c>
      <c r="G121" s="35" t="e">
        <f>VLOOKUP($B121,'part 01'!$D:$K, 8, 0)</f>
        <v>#N/A</v>
      </c>
    </row>
    <row r="122" spans="1:7" ht="15">
      <c r="A122" s="24">
        <v>100</v>
      </c>
      <c r="B122" s="25" t="s">
        <v>161</v>
      </c>
      <c r="C122" s="10" t="e">
        <f>VLOOKUP($B122,'part 04'!$D:$J, 3, 0)</f>
        <v>#N/A</v>
      </c>
      <c r="D122" s="10" t="e">
        <f>VLOOKUP($B122,'part 04'!$D:$J, 5, 0)</f>
        <v>#N/A</v>
      </c>
      <c r="E122" s="10" t="e">
        <f>VLOOKUP($B122,'part 04'!$D:$J, 6, 0)</f>
        <v>#N/A</v>
      </c>
      <c r="F122" s="10" t="e">
        <f>VLOOKUP($B122,'part 04'!$D:$J, 7, 0)</f>
        <v>#N/A</v>
      </c>
      <c r="G122" s="35" t="e">
        <f>VLOOKUP($B122,'part 01'!$D:$K, 8, 0)</f>
        <v>#N/A</v>
      </c>
    </row>
    <row r="123" spans="1:7" ht="15">
      <c r="A123" s="24">
        <v>101</v>
      </c>
      <c r="B123" s="25" t="s">
        <v>61</v>
      </c>
      <c r="C123" s="10" t="e">
        <f>VLOOKUP($B123,'part 04'!$D:$J, 3, 0)</f>
        <v>#N/A</v>
      </c>
      <c r="D123" s="10" t="e">
        <f>VLOOKUP($B123,'part 04'!$D:$J, 5, 0)</f>
        <v>#N/A</v>
      </c>
      <c r="E123" s="10" t="e">
        <f>VLOOKUP($B123,'part 04'!$D:$J, 6, 0)</f>
        <v>#N/A</v>
      </c>
      <c r="F123" s="10" t="e">
        <f>VLOOKUP($B123,'part 04'!$D:$J, 7, 0)</f>
        <v>#N/A</v>
      </c>
      <c r="G123" s="35" t="e">
        <f>VLOOKUP($B123,'part 01'!$D:$K, 8, 0)</f>
        <v>#N/A</v>
      </c>
    </row>
    <row r="124" spans="1:7" ht="30">
      <c r="A124" s="24">
        <v>102</v>
      </c>
      <c r="B124" s="25" t="s">
        <v>162</v>
      </c>
      <c r="C124" s="10" t="e">
        <f>VLOOKUP($B124,'part 04'!$D:$J, 3, 0)</f>
        <v>#N/A</v>
      </c>
      <c r="D124" s="10" t="e">
        <f>VLOOKUP($B124,'part 04'!$D:$J, 5, 0)</f>
        <v>#N/A</v>
      </c>
      <c r="E124" s="10" t="e">
        <f>VLOOKUP($B124,'part 04'!$D:$J, 6, 0)</f>
        <v>#N/A</v>
      </c>
      <c r="F124" s="10" t="e">
        <f>VLOOKUP($B124,'part 04'!$D:$J, 7, 0)</f>
        <v>#N/A</v>
      </c>
      <c r="G124" s="35" t="e">
        <f>VLOOKUP($B124,'part 01'!$D:$K, 8, 0)</f>
        <v>#N/A</v>
      </c>
    </row>
    <row r="125" spans="1:7" ht="15">
      <c r="A125" s="24">
        <v>103</v>
      </c>
      <c r="B125" s="25" t="s">
        <v>62</v>
      </c>
      <c r="C125" s="10" t="e">
        <f>VLOOKUP($B125,'part 04'!$D:$J, 3, 0)</f>
        <v>#N/A</v>
      </c>
      <c r="D125" s="10" t="e">
        <f>VLOOKUP($B125,'part 04'!$D:$J, 5, 0)</f>
        <v>#N/A</v>
      </c>
      <c r="E125" s="10" t="e">
        <f>VLOOKUP($B125,'part 04'!$D:$J, 6, 0)</f>
        <v>#N/A</v>
      </c>
      <c r="F125" s="10" t="e">
        <f>VLOOKUP($B125,'part 04'!$D:$J, 7, 0)</f>
        <v>#N/A</v>
      </c>
      <c r="G125" s="35" t="e">
        <f>VLOOKUP($B125,'part 01'!$D:$K, 8, 0)</f>
        <v>#N/A</v>
      </c>
    </row>
    <row r="126" spans="1:7" ht="30">
      <c r="A126" s="24">
        <v>104</v>
      </c>
      <c r="B126" s="25" t="s">
        <v>80</v>
      </c>
      <c r="C126" s="10" t="e">
        <f>VLOOKUP($B126,'part 04'!$D:$J, 3, 0)</f>
        <v>#N/A</v>
      </c>
      <c r="D126" s="10" t="e">
        <f>VLOOKUP($B126,'part 04'!$D:$J, 5, 0)</f>
        <v>#N/A</v>
      </c>
      <c r="E126" s="10" t="e">
        <f>VLOOKUP($B126,'part 04'!$D:$J, 6, 0)</f>
        <v>#N/A</v>
      </c>
      <c r="F126" s="10" t="e">
        <f>VLOOKUP($B126,'part 04'!$D:$J, 7, 0)</f>
        <v>#N/A</v>
      </c>
      <c r="G126" s="35" t="e">
        <f>VLOOKUP($B126,'part 01'!$D:$K, 8, 0)</f>
        <v>#N/A</v>
      </c>
    </row>
    <row r="127" spans="1:7" ht="15">
      <c r="A127" s="24">
        <v>105</v>
      </c>
      <c r="B127" s="25" t="s">
        <v>64</v>
      </c>
      <c r="C127" s="10" t="e">
        <f>VLOOKUP($B127,'part 04'!$D:$J, 3, 0)</f>
        <v>#N/A</v>
      </c>
      <c r="D127" s="10" t="e">
        <f>VLOOKUP($B127,'part 04'!$D:$J, 5, 0)</f>
        <v>#N/A</v>
      </c>
      <c r="E127" s="10" t="e">
        <f>VLOOKUP($B127,'part 04'!$D:$J, 6, 0)</f>
        <v>#N/A</v>
      </c>
      <c r="F127" s="10" t="e">
        <f>VLOOKUP($B127,'part 04'!$D:$J, 7, 0)</f>
        <v>#N/A</v>
      </c>
      <c r="G127" s="35" t="e">
        <f>VLOOKUP($B127,'part 01'!$D:$K, 8, 0)</f>
        <v>#N/A</v>
      </c>
    </row>
    <row r="128" spans="1:7" ht="15">
      <c r="A128" s="24">
        <v>106</v>
      </c>
      <c r="B128" s="25" t="s">
        <v>163</v>
      </c>
      <c r="C128" s="10" t="e">
        <f>VLOOKUP($B128,'part 04'!$D:$J, 3, 0)</f>
        <v>#N/A</v>
      </c>
      <c r="D128" s="10" t="e">
        <f>VLOOKUP($B128,'part 04'!$D:$J, 5, 0)</f>
        <v>#N/A</v>
      </c>
      <c r="E128" s="10" t="e">
        <f>VLOOKUP($B128,'part 04'!$D:$J, 6, 0)</f>
        <v>#N/A</v>
      </c>
      <c r="F128" s="10" t="e">
        <f>VLOOKUP($B128,'part 04'!$D:$J, 7, 0)</f>
        <v>#N/A</v>
      </c>
      <c r="G128" s="35" t="e">
        <f>VLOOKUP($B128,'part 01'!$D:$K, 8, 0)</f>
        <v>#N/A</v>
      </c>
    </row>
    <row r="129" spans="1:7" ht="15">
      <c r="A129" s="24">
        <v>107</v>
      </c>
      <c r="B129" s="25" t="s">
        <v>7</v>
      </c>
      <c r="C129" s="10" t="e">
        <f>VLOOKUP($B129,'part 04'!$D:$J, 3, 0)</f>
        <v>#N/A</v>
      </c>
      <c r="D129" s="10" t="e">
        <f>VLOOKUP($B129,'part 04'!$D:$J, 5, 0)</f>
        <v>#N/A</v>
      </c>
      <c r="E129" s="10" t="e">
        <f>VLOOKUP($B129,'part 04'!$D:$J, 6, 0)</f>
        <v>#N/A</v>
      </c>
      <c r="F129" s="10" t="e">
        <f>VLOOKUP($B129,'part 04'!$D:$J, 7, 0)</f>
        <v>#N/A</v>
      </c>
      <c r="G129" s="35" t="e">
        <f>VLOOKUP($B129,'part 01'!$D:$K, 8, 0)</f>
        <v>#N/A</v>
      </c>
    </row>
    <row r="130" spans="1:7" ht="30">
      <c r="A130" s="24">
        <v>108</v>
      </c>
      <c r="B130" s="25" t="s">
        <v>170</v>
      </c>
      <c r="C130" s="10" t="e">
        <f>VLOOKUP($B130,'part 04'!$D:$J, 3, 0)</f>
        <v>#N/A</v>
      </c>
      <c r="D130" s="10" t="e">
        <f>VLOOKUP($B130,'part 04'!$D:$J, 5, 0)</f>
        <v>#N/A</v>
      </c>
      <c r="E130" s="10" t="e">
        <f>VLOOKUP($B130,'part 04'!$D:$J, 6, 0)</f>
        <v>#N/A</v>
      </c>
      <c r="F130" s="10" t="e">
        <f>VLOOKUP($B130,'part 04'!$D:$J, 7, 0)</f>
        <v>#N/A</v>
      </c>
      <c r="G130" s="35" t="e">
        <f>VLOOKUP($B130,'part 01'!$D:$K, 8, 0)</f>
        <v>#N/A</v>
      </c>
    </row>
    <row r="131" spans="1:7" ht="15">
      <c r="A131" s="24">
        <v>109</v>
      </c>
      <c r="B131" s="25" t="s">
        <v>169</v>
      </c>
      <c r="C131" s="10" t="e">
        <f>VLOOKUP($B131,'part 04'!$D:$J, 3, 0)</f>
        <v>#N/A</v>
      </c>
      <c r="D131" s="10" t="e">
        <f>VLOOKUP($B131,'part 04'!$D:$J, 5, 0)</f>
        <v>#N/A</v>
      </c>
      <c r="E131" s="10" t="e">
        <f>VLOOKUP($B131,'part 04'!$D:$J, 6, 0)</f>
        <v>#N/A</v>
      </c>
      <c r="F131" s="10" t="e">
        <f>VLOOKUP($B131,'part 04'!$D:$J, 7, 0)</f>
        <v>#N/A</v>
      </c>
      <c r="G131" s="35" t="e">
        <f>VLOOKUP($B131,'part 01'!$D:$K, 8, 0)</f>
        <v>#N/A</v>
      </c>
    </row>
    <row r="132" spans="1:7" ht="15">
      <c r="A132" s="24">
        <v>110</v>
      </c>
      <c r="B132" s="25" t="s">
        <v>168</v>
      </c>
      <c r="C132" s="10" t="e">
        <f>VLOOKUP($B132,'part 04'!$D:$J, 3, 0)</f>
        <v>#N/A</v>
      </c>
      <c r="D132" s="10" t="e">
        <f>VLOOKUP($B132,'part 04'!$D:$J, 5, 0)</f>
        <v>#N/A</v>
      </c>
      <c r="E132" s="10" t="e">
        <f>VLOOKUP($B132,'part 04'!$D:$J, 6, 0)</f>
        <v>#N/A</v>
      </c>
      <c r="F132" s="10" t="e">
        <f>VLOOKUP($B132,'part 04'!$D:$J, 7, 0)</f>
        <v>#N/A</v>
      </c>
      <c r="G132" s="35" t="e">
        <f>VLOOKUP($B132,'part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G120"/>
  <sheetViews>
    <sheetView workbookViewId="0">
      <selection activeCell="B78" sqref="B78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C6+C9+C18+C22+C26+C33+C38+C42+C44+C46+C50+C56+C61+C64+C66+C69+C75+C79+C4</f>
        <v>#N/A</v>
      </c>
      <c r="D3" s="21" t="e">
        <f t="shared" ref="D3:F3" si="0">D6+D9+D18+D22+D26+D33+D38+D42+D44+D46+D50+D56+D61+D64+D66+D69+D75+D79+D4</f>
        <v>#N/A</v>
      </c>
      <c r="E3" s="21" t="e">
        <f t="shared" si="0"/>
        <v>#N/A</v>
      </c>
      <c r="F3" s="21" t="e">
        <f t="shared" si="0"/>
        <v>#N/A</v>
      </c>
    </row>
    <row r="4" spans="1:7" ht="36" customHeight="1">
      <c r="A4" s="22"/>
      <c r="B4" s="23" t="s">
        <v>85</v>
      </c>
      <c r="C4" s="22" t="e">
        <f>SUM(C5:C5)</f>
        <v>#N/A</v>
      </c>
      <c r="D4" s="22" t="e">
        <f>SUM(D5:D5)</f>
        <v>#N/A</v>
      </c>
      <c r="E4" s="22" t="e">
        <f>SUM(E5:E5)</f>
        <v>#N/A</v>
      </c>
      <c r="F4" s="22" t="e">
        <f>SUM(F5:F5)</f>
        <v>#N/A</v>
      </c>
    </row>
    <row r="5" spans="1:7" ht="15" customHeight="1">
      <c r="A5" s="24">
        <v>1</v>
      </c>
      <c r="B5" s="25" t="s">
        <v>26</v>
      </c>
      <c r="C5" s="10" t="e">
        <f>VLOOKUP($B5,'part 05'!$D:$J, 3, 0)</f>
        <v>#N/A</v>
      </c>
      <c r="D5" s="10" t="e">
        <f>VLOOKUP($B5,'part 05'!$D:$J, 5, 0)</f>
        <v>#N/A</v>
      </c>
      <c r="E5" s="10" t="e">
        <f>VLOOKUP($B5,'part 05'!$D:$J, 6, 0)</f>
        <v>#N/A</v>
      </c>
      <c r="F5" s="10" t="e">
        <f>VLOOKUP($B5,'part 05'!$D:$J, 7, 0)</f>
        <v>#N/A</v>
      </c>
      <c r="G5" s="35" t="e">
        <f>VLOOKUP($B5,'part 01'!$D:$K, 8, 0)</f>
        <v>#N/A</v>
      </c>
    </row>
    <row r="6" spans="1:7" ht="15" customHeight="1">
      <c r="A6" s="22"/>
      <c r="B6" s="23" t="s">
        <v>86</v>
      </c>
      <c r="C6" s="26" t="e">
        <f t="shared" ref="C6:E6" si="1">SUM(C7:C8)</f>
        <v>#N/A</v>
      </c>
      <c r="D6" s="26" t="e">
        <f t="shared" si="1"/>
        <v>#N/A</v>
      </c>
      <c r="E6" s="26" t="e">
        <f t="shared" si="1"/>
        <v>#N/A</v>
      </c>
      <c r="F6" s="26" t="e">
        <f>SUM(F7:F8)</f>
        <v>#N/A</v>
      </c>
    </row>
    <row r="7" spans="1:7" ht="15">
      <c r="A7" s="24">
        <v>2</v>
      </c>
      <c r="B7" s="25" t="s">
        <v>16</v>
      </c>
      <c r="C7" s="10" t="e">
        <f>VLOOKUP($B7,'part 05'!$D:$J, 3, 0)</f>
        <v>#N/A</v>
      </c>
      <c r="D7" s="10" t="e">
        <f>VLOOKUP($B7,'part 05'!$D:$J, 5, 0)</f>
        <v>#N/A</v>
      </c>
      <c r="E7" s="10" t="e">
        <f>VLOOKUP($B7,'part 05'!$D:$J, 6, 0)</f>
        <v>#N/A</v>
      </c>
      <c r="F7" s="10" t="e">
        <f>VLOOKUP($B7,'part 05'!$D:$J, 7, 0)</f>
        <v>#N/A</v>
      </c>
      <c r="G7" s="35" t="e">
        <f>VLOOKUP($B7,'part 01'!$D:$K, 8, 0)</f>
        <v>#N/A</v>
      </c>
    </row>
    <row r="8" spans="1:7" ht="15">
      <c r="A8" s="24">
        <v>3</v>
      </c>
      <c r="B8" s="25" t="s">
        <v>175</v>
      </c>
      <c r="C8" s="10" t="e">
        <f>VLOOKUP($B8,'part 05'!$D:$J, 3, 0)</f>
        <v>#N/A</v>
      </c>
      <c r="D8" s="10" t="e">
        <f>VLOOKUP($B8,'part 05'!$D:$J, 5, 0)</f>
        <v>#N/A</v>
      </c>
      <c r="E8" s="10" t="e">
        <f>VLOOKUP($B8,'part 05'!$D:$J, 6, 0)</f>
        <v>#N/A</v>
      </c>
      <c r="F8" s="10" t="e">
        <f>VLOOKUP($B8,'part 05'!$D:$J,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SUM(C10:C17)</f>
        <v>#N/A</v>
      </c>
      <c r="D9" s="22" t="e">
        <f>SUM(D10:D17)</f>
        <v>#N/A</v>
      </c>
      <c r="E9" s="22" t="e">
        <f>SUM(E10:E17)</f>
        <v>#N/A</v>
      </c>
      <c r="F9" s="22" t="e">
        <f>SUM(F10:F17)</f>
        <v>#N/A</v>
      </c>
    </row>
    <row r="10" spans="1:7" ht="15" customHeight="1">
      <c r="A10" s="24">
        <v>4</v>
      </c>
      <c r="B10" s="48" t="s">
        <v>18</v>
      </c>
      <c r="C10" s="10" t="e">
        <f>VLOOKUP($B10,'part 05'!$D:$J, 3, 0)</f>
        <v>#N/A</v>
      </c>
      <c r="D10" s="10" t="e">
        <f>VLOOKUP($B10,'part 05'!$D:$J, 5, 0)</f>
        <v>#N/A</v>
      </c>
      <c r="E10" s="10" t="e">
        <f>VLOOKUP($B10,'part 05'!$D:$J, 6, 0)</f>
        <v>#N/A</v>
      </c>
      <c r="F10" s="10" t="e">
        <f>VLOOKUP($B10,'part 05'!$D:$J,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48" t="s">
        <v>37</v>
      </c>
      <c r="C11" s="10" t="e">
        <f>VLOOKUP($B11,'part 05'!$D:$J, 3, 0)</f>
        <v>#N/A</v>
      </c>
      <c r="D11" s="10" t="e">
        <f>VLOOKUP($B11,'part 05'!$D:$J, 5, 0)</f>
        <v>#N/A</v>
      </c>
      <c r="E11" s="10" t="e">
        <f>VLOOKUP($B11,'part 05'!$D:$J, 6, 0)</f>
        <v>#N/A</v>
      </c>
      <c r="F11" s="10" t="e">
        <f>VLOOKUP($B11,'part 05'!$D:$J,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48" t="s">
        <v>50</v>
      </c>
      <c r="C12" s="10" t="e">
        <f>VLOOKUP($B12,'part 05'!$D:$J, 3, 0)</f>
        <v>#N/A</v>
      </c>
      <c r="D12" s="10" t="e">
        <f>VLOOKUP($B12,'part 05'!$D:$J, 5, 0)</f>
        <v>#N/A</v>
      </c>
      <c r="E12" s="10" t="e">
        <f>VLOOKUP($B12,'part 05'!$D:$J, 6, 0)</f>
        <v>#N/A</v>
      </c>
      <c r="F12" s="10" t="e">
        <f>VLOOKUP($B12,'part 05'!$D:$J,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48" t="s">
        <v>51</v>
      </c>
      <c r="C13" s="10" t="e">
        <f>VLOOKUP($B13,'part 05'!$D:$J, 3, 0)</f>
        <v>#N/A</v>
      </c>
      <c r="D13" s="10" t="e">
        <f>VLOOKUP($B13,'part 05'!$D:$J, 5, 0)</f>
        <v>#N/A</v>
      </c>
      <c r="E13" s="10" t="e">
        <f>VLOOKUP($B13,'part 05'!$D:$J, 6, 0)</f>
        <v>#N/A</v>
      </c>
      <c r="F13" s="10" t="e">
        <f>VLOOKUP($B13,'part 05'!$D:$J,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48" t="s">
        <v>53</v>
      </c>
      <c r="C14" s="10" t="e">
        <f>VLOOKUP($B14,'part 05'!$D:$J, 3, 0)</f>
        <v>#N/A</v>
      </c>
      <c r="D14" s="10" t="e">
        <f>VLOOKUP($B14,'part 05'!$D:$J, 5, 0)</f>
        <v>#N/A</v>
      </c>
      <c r="E14" s="10" t="e">
        <f>VLOOKUP($B14,'part 05'!$D:$J, 6, 0)</f>
        <v>#N/A</v>
      </c>
      <c r="F14" s="10" t="e">
        <f>VLOOKUP($B14,'part 05'!$D:$J,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48" t="s">
        <v>59</v>
      </c>
      <c r="C15" s="10" t="e">
        <f>VLOOKUP($B15,'part 05'!$D:$J, 3, 0)</f>
        <v>#N/A</v>
      </c>
      <c r="D15" s="10" t="e">
        <f>VLOOKUP($B15,'part 05'!$D:$J, 5, 0)</f>
        <v>#N/A</v>
      </c>
      <c r="E15" s="10" t="e">
        <f>VLOOKUP($B15,'part 05'!$D:$J, 6, 0)</f>
        <v>#N/A</v>
      </c>
      <c r="F15" s="10" t="e">
        <f>VLOOKUP($B15,'part 05'!$D:$J,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48" t="s">
        <v>117</v>
      </c>
      <c r="C16" s="10" t="e">
        <f>VLOOKUP($B16,'part 05'!$D:$J, 3, 0)</f>
        <v>#N/A</v>
      </c>
      <c r="D16" s="10" t="e">
        <f>VLOOKUP($B16,'part 05'!$D:$J, 5, 0)</f>
        <v>#N/A</v>
      </c>
      <c r="E16" s="10" t="e">
        <f>VLOOKUP($B16,'part 05'!$D:$J, 6, 0)</f>
        <v>#N/A</v>
      </c>
      <c r="F16" s="10" t="e">
        <f>VLOOKUP($B16,'part 05'!$D:$J,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48" t="s">
        <v>70</v>
      </c>
      <c r="C17" s="10" t="e">
        <f>VLOOKUP($B17,'part 05'!$D:$J, 3, 0)</f>
        <v>#N/A</v>
      </c>
      <c r="D17" s="10" t="e">
        <f>VLOOKUP($B17,'part 05'!$D:$J, 5, 0)</f>
        <v>#N/A</v>
      </c>
      <c r="E17" s="10" t="e">
        <f>VLOOKUP($B17,'part 05'!$D:$J, 6, 0)</f>
        <v>#N/A</v>
      </c>
      <c r="F17" s="10" t="e">
        <f>VLOOKUP($B17,'part 05'!$D:$J, 7, 0)</f>
        <v>#N/A</v>
      </c>
      <c r="G17" s="35" t="e">
        <f>VLOOKUP($B17,'part 01'!$D:$K, 8, 0)</f>
        <v>#N/A</v>
      </c>
    </row>
    <row r="18" spans="1:7" ht="18" customHeight="1">
      <c r="A18" s="22"/>
      <c r="B18" s="23" t="s">
        <v>88</v>
      </c>
      <c r="C18" s="22" t="e">
        <f>SUM(C19:C21)</f>
        <v>#N/A</v>
      </c>
      <c r="D18" s="22" t="e">
        <f>SUM(D19:D21)</f>
        <v>#N/A</v>
      </c>
      <c r="E18" s="22" t="e">
        <f>SUM(E19:E21)</f>
        <v>#N/A</v>
      </c>
      <c r="F18" s="22" t="e">
        <f>SUM(F19:F21)</f>
        <v>#N/A</v>
      </c>
    </row>
    <row r="19" spans="1:7" ht="15" customHeight="1">
      <c r="A19" s="24">
        <v>12</v>
      </c>
      <c r="B19" s="25" t="s">
        <v>57</v>
      </c>
      <c r="C19" s="10" t="e">
        <f>VLOOKUP($B19,'part 05'!$D:$J, 3, 0)</f>
        <v>#N/A</v>
      </c>
      <c r="D19" s="10" t="e">
        <f>VLOOKUP($B19,'part 05'!$D:$J, 5, 0)</f>
        <v>#N/A</v>
      </c>
      <c r="E19" s="10" t="e">
        <f>VLOOKUP($B19,'part 05'!$D:$J, 6, 0)</f>
        <v>#N/A</v>
      </c>
      <c r="F19" s="10" t="e">
        <f>VLOOKUP($B19,'part 05'!$D:$J, 7, 0)</f>
        <v>#N/A</v>
      </c>
      <c r="G19" s="35" t="e">
        <f>VLOOKUP($B19,'part 01'!$D:$K, 8, 0)</f>
        <v>#N/A</v>
      </c>
    </row>
    <row r="20" spans="1:7" ht="15" customHeight="1">
      <c r="A20" s="24">
        <v>13</v>
      </c>
      <c r="B20" s="25" t="s">
        <v>66</v>
      </c>
      <c r="C20" s="10" t="e">
        <f>VLOOKUP($B20,'part 05'!$D:$J, 3, 0)</f>
        <v>#N/A</v>
      </c>
      <c r="D20" s="10" t="e">
        <f>VLOOKUP($B20,'part 05'!$D:$J, 5, 0)</f>
        <v>#N/A</v>
      </c>
      <c r="E20" s="10" t="e">
        <f>VLOOKUP($B20,'part 05'!$D:$J, 6, 0)</f>
        <v>#N/A</v>
      </c>
      <c r="F20" s="10" t="e">
        <f>VLOOKUP($B20,'part 05'!$D:$J,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44</v>
      </c>
      <c r="C21" s="10" t="e">
        <f>VLOOKUP($B21,'part 05'!$D:$J, 3, 0)</f>
        <v>#N/A</v>
      </c>
      <c r="D21" s="10" t="e">
        <f>VLOOKUP($B21,'part 05'!$D:$J, 5, 0)</f>
        <v>#N/A</v>
      </c>
      <c r="E21" s="10" t="e">
        <f>VLOOKUP($B21,'part 05'!$D:$J, 6, 0)</f>
        <v>#N/A</v>
      </c>
      <c r="F21" s="10" t="e">
        <f>VLOOKUP($B21,'part 05'!$D:$J, 7, 0)</f>
        <v>#N/A</v>
      </c>
      <c r="G21" s="35" t="e">
        <f>VLOOKUP($B21,'part 01'!$D:$K, 8, 0)</f>
        <v>#N/A</v>
      </c>
    </row>
    <row r="22" spans="1:7" ht="18" customHeight="1">
      <c r="A22" s="22"/>
      <c r="B22" s="23" t="s">
        <v>89</v>
      </c>
      <c r="C22" s="22" t="e">
        <f>SUM(C23:C25)</f>
        <v>#N/A</v>
      </c>
      <c r="D22" s="22" t="e">
        <f>SUM(D23:D25)</f>
        <v>#N/A</v>
      </c>
      <c r="E22" s="22" t="e">
        <f>SUM(E23:E25)</f>
        <v>#N/A</v>
      </c>
      <c r="F22" s="22" t="e">
        <f>SUM(F23:F25)</f>
        <v>#N/A</v>
      </c>
    </row>
    <row r="23" spans="1:7" ht="15" customHeight="1">
      <c r="A23" s="24">
        <v>15</v>
      </c>
      <c r="B23" s="25" t="s">
        <v>23</v>
      </c>
      <c r="C23" s="10" t="e">
        <f>VLOOKUP($B23,'part 05'!$D:$J, 3, 0)</f>
        <v>#N/A</v>
      </c>
      <c r="D23" s="10" t="e">
        <f>VLOOKUP($B23,'part 05'!$D:$J, 5, 0)</f>
        <v>#N/A</v>
      </c>
      <c r="E23" s="10" t="e">
        <f>VLOOKUP($B23,'part 05'!$D:$J, 6, 0)</f>
        <v>#N/A</v>
      </c>
      <c r="F23" s="10" t="e">
        <f>VLOOKUP($B23,'part 05'!$D:$J, 7, 0)</f>
        <v>#N/A</v>
      </c>
      <c r="G23" s="35" t="e">
        <f>VLOOKUP($B23,'part 01'!$D:$K, 8, 0)</f>
        <v>#N/A</v>
      </c>
    </row>
    <row r="24" spans="1:7" ht="15" customHeight="1">
      <c r="A24" s="24">
        <v>16</v>
      </c>
      <c r="B24" s="25" t="s">
        <v>32</v>
      </c>
      <c r="C24" s="10" t="e">
        <f>VLOOKUP($B24,'part 05'!$D:$J, 3, 0)</f>
        <v>#N/A</v>
      </c>
      <c r="D24" s="10" t="e">
        <f>VLOOKUP($B24,'part 05'!$D:$J, 5, 0)</f>
        <v>#N/A</v>
      </c>
      <c r="E24" s="10" t="e">
        <f>VLOOKUP($B24,'part 05'!$D:$J, 6, 0)</f>
        <v>#N/A</v>
      </c>
      <c r="F24" s="10" t="e">
        <f>VLOOKUP($B24,'part 05'!$D:$J, 7, 0)</f>
        <v>#N/A</v>
      </c>
      <c r="G24" s="35" t="e">
        <f>VLOOKUP($B24,'part 01'!$D:$K, 8, 0)</f>
        <v>#N/A</v>
      </c>
    </row>
    <row r="25" spans="1:7" ht="15" customHeight="1">
      <c r="A25" s="24">
        <v>17</v>
      </c>
      <c r="B25" s="25" t="s">
        <v>45</v>
      </c>
      <c r="C25" s="10" t="e">
        <f>VLOOKUP($B25,'part 05'!$D:$J, 3, 0)</f>
        <v>#N/A</v>
      </c>
      <c r="D25" s="10" t="e">
        <f>VLOOKUP($B25,'part 05'!$D:$J, 5, 0)</f>
        <v>#N/A</v>
      </c>
      <c r="E25" s="10" t="e">
        <f>VLOOKUP($B25,'part 05'!$D:$J, 6, 0)</f>
        <v>#N/A</v>
      </c>
      <c r="F25" s="10" t="e">
        <f>VLOOKUP($B25,'part 05'!$D:$J, 7, 0)</f>
        <v>#N/A</v>
      </c>
      <c r="G25" s="35" t="e">
        <f>VLOOKUP($B25,'part 01'!$D:$K, 8, 0)</f>
        <v>#N/A</v>
      </c>
    </row>
    <row r="26" spans="1:7" ht="18" customHeight="1">
      <c r="A26" s="22"/>
      <c r="B26" s="23" t="s">
        <v>90</v>
      </c>
      <c r="C26" s="26" t="e">
        <f>SUM(C27:C32)</f>
        <v>#N/A</v>
      </c>
      <c r="D26" s="26" t="e">
        <f>SUM(D27:D32)</f>
        <v>#N/A</v>
      </c>
      <c r="E26" s="26" t="e">
        <f>SUM(E27:E32)</f>
        <v>#N/A</v>
      </c>
      <c r="F26" s="26" t="e">
        <f>SUM(F27:F32)</f>
        <v>#N/A</v>
      </c>
    </row>
    <row r="27" spans="1:7" ht="15" customHeight="1">
      <c r="A27" s="24">
        <v>18</v>
      </c>
      <c r="B27" s="48" t="s">
        <v>63</v>
      </c>
      <c r="C27" s="10" t="e">
        <f>VLOOKUP($B27,'part 05'!$D:$J, 3, 0)</f>
        <v>#N/A</v>
      </c>
      <c r="D27" s="10" t="e">
        <f>VLOOKUP($B27,'part 05'!$D:$J, 5, 0)</f>
        <v>#N/A</v>
      </c>
      <c r="E27" s="10" t="e">
        <f>VLOOKUP($B27,'part 05'!$D:$J, 6, 0)</f>
        <v>#N/A</v>
      </c>
      <c r="F27" s="10" t="e">
        <f>VLOOKUP($B27,'part 05'!$D:$J, 7, 0)</f>
        <v>#N/A</v>
      </c>
      <c r="G27" s="35" t="e">
        <f>VLOOKUP($B27,'part 01'!$D:$K, 8, 0)</f>
        <v>#N/A</v>
      </c>
    </row>
    <row r="28" spans="1:7" ht="15" customHeight="1">
      <c r="A28" s="24">
        <v>19</v>
      </c>
      <c r="B28" s="25" t="s">
        <v>41</v>
      </c>
      <c r="C28" s="10" t="e">
        <f>VLOOKUP($B28,'part 05'!$D:$J, 3, 0)</f>
        <v>#N/A</v>
      </c>
      <c r="D28" s="10" t="e">
        <f>VLOOKUP($B28,'part 05'!$D:$J, 5, 0)</f>
        <v>#N/A</v>
      </c>
      <c r="E28" s="10" t="e">
        <f>VLOOKUP($B28,'part 05'!$D:$J, 6, 0)</f>
        <v>#N/A</v>
      </c>
      <c r="F28" s="10" t="e">
        <f>VLOOKUP($B28,'part 05'!$D:$J, 7, 0)</f>
        <v>#N/A</v>
      </c>
      <c r="G28" s="35" t="e">
        <f>VLOOKUP($B28,'part 01'!$D:$K, 8, 0)</f>
        <v>#N/A</v>
      </c>
    </row>
    <row r="29" spans="1:7" ht="15" customHeight="1">
      <c r="A29" s="24">
        <v>20</v>
      </c>
      <c r="B29" s="25" t="s">
        <v>120</v>
      </c>
      <c r="C29" s="10" t="e">
        <f>VLOOKUP($B29,'part 05'!$D:$J, 3, 0)</f>
        <v>#N/A</v>
      </c>
      <c r="D29" s="10" t="e">
        <f>VLOOKUP($B29,'part 05'!$D:$J, 5, 0)</f>
        <v>#N/A</v>
      </c>
      <c r="E29" s="10" t="e">
        <f>VLOOKUP($B29,'part 05'!$D:$J, 6, 0)</f>
        <v>#N/A</v>
      </c>
      <c r="F29" s="10" t="e">
        <f>VLOOKUP($B29,'part 05'!$D:$J, 7, 0)</f>
        <v>#N/A</v>
      </c>
      <c r="G29" s="35" t="e">
        <f>VLOOKUP($B29,'part 01'!$D:$K, 8, 0)</f>
        <v>#N/A</v>
      </c>
    </row>
    <row r="30" spans="1:7" ht="15" customHeight="1">
      <c r="A30" s="24">
        <v>21</v>
      </c>
      <c r="B30" s="25" t="s">
        <v>68</v>
      </c>
      <c r="C30" s="10" t="e">
        <f>VLOOKUP($B30,'part 05'!$D:$J, 3, 0)</f>
        <v>#N/A</v>
      </c>
      <c r="D30" s="10" t="e">
        <f>VLOOKUP($B30,'part 05'!$D:$J, 5, 0)</f>
        <v>#N/A</v>
      </c>
      <c r="E30" s="10" t="e">
        <f>VLOOKUP($B30,'part 05'!$D:$J, 6, 0)</f>
        <v>#N/A</v>
      </c>
      <c r="F30" s="10" t="e">
        <f>VLOOKUP($B30,'part 05'!$D:$J,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40</v>
      </c>
      <c r="C31" s="10" t="e">
        <f>VLOOKUP($B31,'part 05'!$D:$J, 3, 0)</f>
        <v>#N/A</v>
      </c>
      <c r="D31" s="10" t="e">
        <f>VLOOKUP($B31,'part 05'!$D:$J, 5, 0)</f>
        <v>#N/A</v>
      </c>
      <c r="E31" s="10" t="e">
        <f>VLOOKUP($B31,'part 05'!$D:$J, 6, 0)</f>
        <v>#N/A</v>
      </c>
      <c r="F31" s="10" t="e">
        <f>VLOOKUP($B31,'part 05'!$D:$J,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48</v>
      </c>
      <c r="C32" s="10" t="e">
        <f>VLOOKUP($B32,'part 05'!$D:$J, 3, 0)</f>
        <v>#N/A</v>
      </c>
      <c r="D32" s="10" t="e">
        <f>VLOOKUP($B32,'part 05'!$D:$J, 5, 0)</f>
        <v>#N/A</v>
      </c>
      <c r="E32" s="10" t="e">
        <f>VLOOKUP($B32,'part 05'!$D:$J, 6, 0)</f>
        <v>#N/A</v>
      </c>
      <c r="F32" s="10" t="e">
        <f>VLOOKUP($B32,'part 05'!$D:$J, 7, 0)</f>
        <v>#N/A</v>
      </c>
      <c r="G32" s="35" t="e">
        <f>VLOOKUP($B32,'part 01'!$D:$K, 8, 0)</f>
        <v>#N/A</v>
      </c>
    </row>
    <row r="33" spans="1:7" ht="15" customHeight="1">
      <c r="A33" s="22"/>
      <c r="B33" s="23" t="s">
        <v>91</v>
      </c>
      <c r="C33" s="26" t="e">
        <f t="shared" ref="C33:E33" si="2">SUM(C34:C37)</f>
        <v>#N/A</v>
      </c>
      <c r="D33" s="26" t="e">
        <f t="shared" si="2"/>
        <v>#N/A</v>
      </c>
      <c r="E33" s="26" t="e">
        <f t="shared" si="2"/>
        <v>#N/A</v>
      </c>
      <c r="F33" s="26" t="e">
        <f>SUM(F34:F37)</f>
        <v>#N/A</v>
      </c>
    </row>
    <row r="34" spans="1:7" ht="15" customHeight="1">
      <c r="A34" s="24">
        <v>24</v>
      </c>
      <c r="B34" s="25" t="s">
        <v>19</v>
      </c>
      <c r="C34" s="10" t="e">
        <f>VLOOKUP($B34,'part 05'!$D:$J, 3, 0)</f>
        <v>#N/A</v>
      </c>
      <c r="D34" s="10" t="e">
        <f>VLOOKUP($B34,'part 05'!$D:$J, 5, 0)</f>
        <v>#N/A</v>
      </c>
      <c r="E34" s="10" t="e">
        <f>VLOOKUP($B34,'part 05'!$D:$J, 6, 0)</f>
        <v>#N/A</v>
      </c>
      <c r="F34" s="10" t="e">
        <f>VLOOKUP($B34,'part 05'!$D:$J, 7, 0)</f>
        <v>#N/A</v>
      </c>
      <c r="G34" s="35" t="e">
        <f>VLOOKUP($B34,'part 01'!$D:$K, 8, 0)</f>
        <v>#N/A</v>
      </c>
    </row>
    <row r="35" spans="1:7" ht="15" customHeight="1">
      <c r="A35" s="24">
        <v>25</v>
      </c>
      <c r="B35" s="25" t="s">
        <v>60</v>
      </c>
      <c r="C35" s="10" t="e">
        <f>VLOOKUP($B35,'part 05'!$D:$J, 3, 0)</f>
        <v>#N/A</v>
      </c>
      <c r="D35" s="10" t="e">
        <f>VLOOKUP($B35,'part 05'!$D:$J, 5, 0)</f>
        <v>#N/A</v>
      </c>
      <c r="E35" s="10" t="e">
        <f>VLOOKUP($B35,'part 05'!$D:$J, 6, 0)</f>
        <v>#N/A</v>
      </c>
      <c r="F35" s="10" t="e">
        <f>VLOOKUP($B35,'part 05'!$D:$J, 7, 0)</f>
        <v>#N/A</v>
      </c>
      <c r="G35" s="35" t="e">
        <f>VLOOKUP($B35,'part 01'!$D:$K, 8, 0)</f>
        <v>#N/A</v>
      </c>
    </row>
    <row r="36" spans="1:7" ht="15" customHeight="1">
      <c r="A36" s="24">
        <v>26</v>
      </c>
      <c r="B36" s="25" t="s">
        <v>55</v>
      </c>
      <c r="C36" s="10" t="e">
        <f>VLOOKUP($B36,'part 05'!$D:$J, 3, 0)</f>
        <v>#N/A</v>
      </c>
      <c r="D36" s="10" t="e">
        <f>VLOOKUP($B36,'part 05'!$D:$J, 5, 0)</f>
        <v>#N/A</v>
      </c>
      <c r="E36" s="10" t="e">
        <f>VLOOKUP($B36,'part 05'!$D:$J, 6, 0)</f>
        <v>#N/A</v>
      </c>
      <c r="F36" s="10" t="e">
        <f>VLOOKUP($B36,'part 05'!$D:$J, 7, 0)</f>
        <v>#N/A</v>
      </c>
      <c r="G36" s="35" t="e">
        <f>VLOOKUP($B36,'part 01'!$D:$K, 8, 0)</f>
        <v>#N/A</v>
      </c>
    </row>
    <row r="37" spans="1:7" ht="15" customHeight="1">
      <c r="A37" s="24">
        <v>27</v>
      </c>
      <c r="B37" s="25" t="s">
        <v>69</v>
      </c>
      <c r="C37" s="10" t="e">
        <f>VLOOKUP($B37,'part 05'!$D:$J, 3, 0)</f>
        <v>#N/A</v>
      </c>
      <c r="D37" s="10" t="e">
        <f>VLOOKUP($B37,'part 05'!$D:$J, 5, 0)</f>
        <v>#N/A</v>
      </c>
      <c r="E37" s="10" t="e">
        <f>VLOOKUP($B37,'part 05'!$D:$J, 6, 0)</f>
        <v>#N/A</v>
      </c>
      <c r="F37" s="10" t="e">
        <f>VLOOKUP($B37,'part 05'!$D:$J, 7, 0)</f>
        <v>#N/A</v>
      </c>
      <c r="G37" s="35" t="e">
        <f>VLOOKUP($B37,'part 01'!$D:$K, 8, 0)</f>
        <v>#N/A</v>
      </c>
    </row>
    <row r="38" spans="1:7" ht="36" customHeight="1">
      <c r="A38" s="22"/>
      <c r="B38" s="23" t="s">
        <v>92</v>
      </c>
      <c r="C38" s="22" t="e">
        <f>SUM(C39:C41)</f>
        <v>#N/A</v>
      </c>
      <c r="D38" s="22" t="e">
        <f>SUM(D39:D41)</f>
        <v>#N/A</v>
      </c>
      <c r="E38" s="22" t="e">
        <f>SUM(E39:E41)</f>
        <v>#N/A</v>
      </c>
      <c r="F38" s="22" t="e">
        <f>SUM(F39:F41)</f>
        <v>#N/A</v>
      </c>
    </row>
    <row r="39" spans="1:7" ht="15" customHeight="1">
      <c r="A39" s="24">
        <v>28</v>
      </c>
      <c r="B39" s="25" t="s">
        <v>46</v>
      </c>
      <c r="C39" s="10" t="e">
        <f>VLOOKUP($B39,'part 05'!$D:$J, 3, 0)</f>
        <v>#N/A</v>
      </c>
      <c r="D39" s="10" t="e">
        <f>VLOOKUP($B39,'part 05'!$D:$J, 5, 0)</f>
        <v>#N/A</v>
      </c>
      <c r="E39" s="10" t="e">
        <f>VLOOKUP($B39,'part 05'!$D:$J, 6, 0)</f>
        <v>#N/A</v>
      </c>
      <c r="F39" s="10" t="e">
        <f>VLOOKUP($B39,'part 05'!$D:$J, 7, 0)</f>
        <v>#N/A</v>
      </c>
      <c r="G39" s="35" t="e">
        <f>VLOOKUP($B39,'part 01'!$D:$K, 8, 0)</f>
        <v>#N/A</v>
      </c>
    </row>
    <row r="40" spans="1:7" ht="15" customHeight="1">
      <c r="A40" s="24">
        <v>29</v>
      </c>
      <c r="B40" s="25" t="s">
        <v>47</v>
      </c>
      <c r="C40" s="10" t="e">
        <f>VLOOKUP($B40,'part 05'!$D:$J, 3, 0)</f>
        <v>#N/A</v>
      </c>
      <c r="D40" s="10" t="e">
        <f>VLOOKUP($B40,'part 05'!$D:$J, 5, 0)</f>
        <v>#N/A</v>
      </c>
      <c r="E40" s="10" t="e">
        <f>VLOOKUP($B40,'part 05'!$D:$J, 6, 0)</f>
        <v>#N/A</v>
      </c>
      <c r="F40" s="10" t="e">
        <f>VLOOKUP($B40,'part 05'!$D:$J, 7, 0)</f>
        <v>#N/A</v>
      </c>
      <c r="G40" s="35" t="e">
        <f>VLOOKUP($B40,'part 01'!$D:$K, 8, 0)</f>
        <v>#N/A</v>
      </c>
    </row>
    <row r="41" spans="1:7" ht="15" customHeight="1">
      <c r="A41" s="24">
        <v>30</v>
      </c>
      <c r="B41" s="25" t="s">
        <v>54</v>
      </c>
      <c r="C41" s="10" t="e">
        <f>VLOOKUP($B41,'part 05'!$D:$J, 3, 0)</f>
        <v>#N/A</v>
      </c>
      <c r="D41" s="10" t="e">
        <f>VLOOKUP($B41,'part 05'!$D:$J, 5, 0)</f>
        <v>#N/A</v>
      </c>
      <c r="E41" s="10" t="e">
        <f>VLOOKUP($B41,'part 05'!$D:$J, 6, 0)</f>
        <v>#N/A</v>
      </c>
      <c r="F41" s="10" t="e">
        <f>VLOOKUP($B41,'part 05'!$D:$J, 7, 0)</f>
        <v>#N/A</v>
      </c>
      <c r="G41" s="35" t="e">
        <f>VLOOKUP($B41,'part 01'!$D:$K, 8, 0)</f>
        <v>#N/A</v>
      </c>
    </row>
    <row r="42" spans="1:7" ht="18" customHeight="1">
      <c r="A42" s="22"/>
      <c r="B42" s="23" t="s">
        <v>93</v>
      </c>
      <c r="C42" s="22" t="e">
        <f>SUM(C43)</f>
        <v>#N/A</v>
      </c>
      <c r="D42" s="22" t="e">
        <f>SUM(D43)</f>
        <v>#N/A</v>
      </c>
      <c r="E42" s="22" t="e">
        <f>SUM(E43)</f>
        <v>#N/A</v>
      </c>
      <c r="F42" s="22" t="e">
        <f>SUM(F43)</f>
        <v>#N/A</v>
      </c>
    </row>
    <row r="43" spans="1:7" ht="15">
      <c r="A43" s="24">
        <v>31</v>
      </c>
      <c r="B43" s="25" t="s">
        <v>42</v>
      </c>
      <c r="C43" s="10" t="e">
        <f>VLOOKUP($B43,'part 05'!$D:$J, 3, 0)</f>
        <v>#N/A</v>
      </c>
      <c r="D43" s="10" t="e">
        <f>VLOOKUP($B43,'part 05'!$D:$J, 5, 0)</f>
        <v>#N/A</v>
      </c>
      <c r="E43" s="10" t="e">
        <f>VLOOKUP($B43,'part 05'!$D:$J, 6, 0)</f>
        <v>#N/A</v>
      </c>
      <c r="F43" s="10" t="e">
        <f>VLOOKUP($B43,'part 05'!$D:$J, 7, 0)</f>
        <v>#N/A</v>
      </c>
      <c r="G43" s="35" t="e">
        <f>VLOOKUP($B43,'part 01'!$D:$K, 8, 0)</f>
        <v>#N/A</v>
      </c>
    </row>
    <row r="44" spans="1:7" ht="15" customHeight="1">
      <c r="A44" s="22"/>
      <c r="B44" s="23" t="s">
        <v>94</v>
      </c>
      <c r="C44" s="22" t="e">
        <f>SUM(C45)</f>
        <v>#N/A</v>
      </c>
      <c r="D44" s="22" t="e">
        <f>SUM(D45)</f>
        <v>#N/A</v>
      </c>
      <c r="E44" s="22" t="e">
        <f>SUM(E45)</f>
        <v>#N/A</v>
      </c>
      <c r="F44" s="22" t="e">
        <f>SUM(F45)</f>
        <v>#N/A</v>
      </c>
    </row>
    <row r="45" spans="1:7" ht="18" customHeight="1">
      <c r="A45" s="24">
        <v>32</v>
      </c>
      <c r="B45" s="25" t="s">
        <v>13</v>
      </c>
      <c r="C45" s="10" t="e">
        <f>VLOOKUP($B45,'part 05'!$D:$J, 3, 0)</f>
        <v>#N/A</v>
      </c>
      <c r="D45" s="10" t="e">
        <f>VLOOKUP($B45,'part 05'!$D:$J, 5, 0)</f>
        <v>#N/A</v>
      </c>
      <c r="E45" s="10" t="e">
        <f>VLOOKUP($B45,'part 05'!$D:$J, 6, 0)</f>
        <v>#N/A</v>
      </c>
      <c r="F45" s="10" t="e">
        <f>VLOOKUP($B45,'part 05'!$D:$J, 7, 0)</f>
        <v>#N/A</v>
      </c>
      <c r="G45" s="35" t="e">
        <f>VLOOKUP($B45,'part 01'!$D:$K, 8, 0)</f>
        <v>#N/A</v>
      </c>
    </row>
    <row r="46" spans="1:7" ht="15" customHeight="1">
      <c r="A46" s="22"/>
      <c r="B46" s="23" t="s">
        <v>95</v>
      </c>
      <c r="C46" s="22" t="e">
        <f>SUM(C47:C49)</f>
        <v>#N/A</v>
      </c>
      <c r="D46" s="22" t="e">
        <f t="shared" ref="D46:F46" si="3">SUM(D47:D49)</f>
        <v>#N/A</v>
      </c>
      <c r="E46" s="22" t="e">
        <f t="shared" si="3"/>
        <v>#N/A</v>
      </c>
      <c r="F46" s="22" t="e">
        <f t="shared" si="3"/>
        <v>#N/A</v>
      </c>
    </row>
    <row r="47" spans="1:7" ht="18" customHeight="1">
      <c r="A47" s="24">
        <v>33</v>
      </c>
      <c r="B47" s="25" t="s">
        <v>21</v>
      </c>
      <c r="C47" s="10" t="e">
        <f>VLOOKUP($B47,'part 05'!$D:$J, 3, 0)</f>
        <v>#N/A</v>
      </c>
      <c r="D47" s="10" t="e">
        <f>VLOOKUP($B47,'part 05'!$D:$J, 5, 0)</f>
        <v>#N/A</v>
      </c>
      <c r="E47" s="10" t="e">
        <f>VLOOKUP($B47,'part 05'!$D:$J, 6, 0)</f>
        <v>#N/A</v>
      </c>
      <c r="F47" s="10" t="e">
        <f>VLOOKUP($B47,'part 05'!$D:$J, 7, 0)</f>
        <v>#N/A</v>
      </c>
      <c r="G47" s="35" t="e">
        <f>VLOOKUP($B47,'part 01'!$D:$K, 8, 0)</f>
        <v>#N/A</v>
      </c>
    </row>
    <row r="48" spans="1:7" ht="18" customHeight="1">
      <c r="A48" s="24">
        <v>34</v>
      </c>
      <c r="B48" s="25" t="s">
        <v>35</v>
      </c>
      <c r="C48" s="10" t="e">
        <f>VLOOKUP($B48,'part 05'!$D:$J, 3, 0)</f>
        <v>#N/A</v>
      </c>
      <c r="D48" s="10" t="e">
        <f>VLOOKUP($B48,'part 05'!$D:$J, 5, 0)</f>
        <v>#N/A</v>
      </c>
      <c r="E48" s="10" t="e">
        <f>VLOOKUP($B48,'part 05'!$D:$J, 6, 0)</f>
        <v>#N/A</v>
      </c>
      <c r="F48" s="10" t="e">
        <f>VLOOKUP($B48,'part 05'!$D:$J, 7, 0)</f>
        <v>#N/A</v>
      </c>
      <c r="G48" s="35" t="e">
        <f>VLOOKUP($B48,'part 01'!$D:$K, 8, 0)</f>
        <v>#N/A</v>
      </c>
    </row>
    <row r="49" spans="1:7" ht="18" customHeight="1">
      <c r="A49" s="24">
        <v>35</v>
      </c>
      <c r="B49" s="25" t="s">
        <v>36</v>
      </c>
      <c r="C49" s="10" t="e">
        <f>VLOOKUP($B49,'part 05'!$D:$J, 3, 0)</f>
        <v>#N/A</v>
      </c>
      <c r="D49" s="10" t="e">
        <f>VLOOKUP($B49,'part 05'!$D:$J, 5, 0)</f>
        <v>#N/A</v>
      </c>
      <c r="E49" s="10" t="e">
        <f>VLOOKUP($B49,'part 05'!$D:$J, 6, 0)</f>
        <v>#N/A</v>
      </c>
      <c r="F49" s="10" t="e">
        <f>VLOOKUP($B49,'part 05'!$D:$J, 7, 0)</f>
        <v>#N/A</v>
      </c>
      <c r="G49" s="35" t="e">
        <f>VLOOKUP($B49,'part 01'!$D:$K, 8, 0)</f>
        <v>#N/A</v>
      </c>
    </row>
    <row r="50" spans="1:7" ht="15" customHeight="1">
      <c r="A50" s="22"/>
      <c r="B50" s="23" t="s">
        <v>96</v>
      </c>
      <c r="C50" s="26" t="e">
        <f>SUM(C51:C55)</f>
        <v>#N/A</v>
      </c>
      <c r="D50" s="26" t="e">
        <f>SUM(D51:D55)</f>
        <v>#N/A</v>
      </c>
      <c r="E50" s="26" t="e">
        <f>SUM(E51:E55)</f>
        <v>#N/A</v>
      </c>
      <c r="F50" s="26" t="e">
        <f>SUM(F51:F55)</f>
        <v>#N/A</v>
      </c>
    </row>
    <row r="51" spans="1:7" ht="15" customHeight="1">
      <c r="A51" s="24">
        <v>36</v>
      </c>
      <c r="B51" s="25" t="s">
        <v>34</v>
      </c>
      <c r="C51" s="10" t="e">
        <f>VLOOKUP($B51,'part 05'!$D:$J, 3, 0)</f>
        <v>#N/A</v>
      </c>
      <c r="D51" s="10" t="e">
        <f>VLOOKUP($B51,'part 05'!$D:$J, 5, 0)</f>
        <v>#N/A</v>
      </c>
      <c r="E51" s="10" t="e">
        <f>VLOOKUP($B51,'part 05'!$D:$J, 6, 0)</f>
        <v>#N/A</v>
      </c>
      <c r="F51" s="10" t="e">
        <f>VLOOKUP($B51,'part 05'!$D:$J, 7, 0)</f>
        <v>#N/A</v>
      </c>
      <c r="G51" s="35" t="e">
        <f>VLOOKUP($B51,'part 01'!$D:$K, 8, 0)</f>
        <v>#N/A</v>
      </c>
    </row>
    <row r="52" spans="1:7" ht="15" customHeight="1">
      <c r="A52" s="24">
        <v>37</v>
      </c>
      <c r="B52" s="25" t="s">
        <v>122</v>
      </c>
      <c r="C52" s="10" t="e">
        <f>VLOOKUP($B52,'part 05'!$D:$J, 3, 0)</f>
        <v>#N/A</v>
      </c>
      <c r="D52" s="10" t="e">
        <f>VLOOKUP($B52,'part 05'!$D:$J, 5, 0)</f>
        <v>#N/A</v>
      </c>
      <c r="E52" s="10" t="e">
        <f>VLOOKUP($B52,'part 05'!$D:$J, 6, 0)</f>
        <v>#N/A</v>
      </c>
      <c r="F52" s="10" t="e">
        <f>VLOOKUP($B52,'part 05'!$D:$J, 7, 0)</f>
        <v>#N/A</v>
      </c>
      <c r="G52" s="35" t="e">
        <f>VLOOKUP($B52,'part 01'!$D:$K, 8, 0)</f>
        <v>#N/A</v>
      </c>
    </row>
    <row r="53" spans="1:7" ht="31.5" customHeight="1">
      <c r="A53" s="24">
        <v>38</v>
      </c>
      <c r="B53" s="25" t="s">
        <v>124</v>
      </c>
      <c r="C53" s="10" t="e">
        <f>VLOOKUP($B53,'part 05'!$D:$J, 3, 0)</f>
        <v>#N/A</v>
      </c>
      <c r="D53" s="10" t="e">
        <f>VLOOKUP($B53,'part 05'!$D:$J, 5, 0)</f>
        <v>#N/A</v>
      </c>
      <c r="E53" s="10" t="e">
        <f>VLOOKUP($B53,'part 05'!$D:$J, 6, 0)</f>
        <v>#N/A</v>
      </c>
      <c r="F53" s="10" t="e">
        <f>VLOOKUP($B53,'part 05'!$D:$J, 7, 0)</f>
        <v>#N/A</v>
      </c>
      <c r="G53" s="35" t="e">
        <f>VLOOKUP($B53,'part 01'!$D:$K, 8, 0)</f>
        <v>#N/A</v>
      </c>
    </row>
    <row r="54" spans="1:7" ht="15" customHeight="1">
      <c r="A54" s="24">
        <v>39</v>
      </c>
      <c r="B54" s="25" t="s">
        <v>125</v>
      </c>
      <c r="C54" s="10" t="e">
        <f>VLOOKUP($B54,'part 05'!$D:$J, 3, 0)</f>
        <v>#N/A</v>
      </c>
      <c r="D54" s="10" t="e">
        <f>VLOOKUP($B54,'part 05'!$D:$J, 5, 0)</f>
        <v>#N/A</v>
      </c>
      <c r="E54" s="10" t="e">
        <f>VLOOKUP($B54,'part 05'!$D:$J, 6, 0)</f>
        <v>#N/A</v>
      </c>
      <c r="F54" s="10" t="e">
        <f>VLOOKUP($B54,'part 05'!$D:$J,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126</v>
      </c>
      <c r="C55" s="10" t="e">
        <f>VLOOKUP($B55,'part 05'!$D:$J, 3, 0)</f>
        <v>#N/A</v>
      </c>
      <c r="D55" s="10" t="e">
        <f>VLOOKUP($B55,'part 05'!$D:$J, 5, 0)</f>
        <v>#N/A</v>
      </c>
      <c r="E55" s="10" t="e">
        <f>VLOOKUP($B55,'part 05'!$D:$J, 6, 0)</f>
        <v>#N/A</v>
      </c>
      <c r="F55" s="10" t="e">
        <f>VLOOKUP($B55,'part 05'!$D:$J, 7, 0)</f>
        <v>#N/A</v>
      </c>
      <c r="G55" s="35" t="e">
        <f>VLOOKUP($B55,'part 01'!$D:$K, 8, 0)</f>
        <v>#N/A</v>
      </c>
    </row>
    <row r="56" spans="1:7" ht="15" customHeight="1">
      <c r="A56" s="22"/>
      <c r="B56" s="23" t="s">
        <v>97</v>
      </c>
      <c r="C56" s="26" t="e">
        <f>SUM(C57:C60)</f>
        <v>#N/A</v>
      </c>
      <c r="D56" s="26" t="e">
        <f>SUM(D57:D60)</f>
        <v>#N/A</v>
      </c>
      <c r="E56" s="26" t="e">
        <f>SUM(E57:E60)</f>
        <v>#N/A</v>
      </c>
      <c r="F56" s="26" t="e">
        <f>SUM(F57:F60)</f>
        <v>#N/A</v>
      </c>
    </row>
    <row r="57" spans="1:7" ht="15" customHeight="1">
      <c r="A57" s="24">
        <v>41</v>
      </c>
      <c r="B57" s="25" t="s">
        <v>27</v>
      </c>
      <c r="C57" s="10" t="e">
        <f>VLOOKUP($B57,'part 05'!$D:$J, 3, 0)</f>
        <v>#N/A</v>
      </c>
      <c r="D57" s="10" t="e">
        <f>VLOOKUP($B57,'part 05'!$D:$J, 5, 0)</f>
        <v>#N/A</v>
      </c>
      <c r="E57" s="10" t="e">
        <f>VLOOKUP($B57,'part 05'!$D:$J, 6, 0)</f>
        <v>#N/A</v>
      </c>
      <c r="F57" s="10" t="e">
        <f>VLOOKUP($B57,'part 05'!$D:$J, 7, 0)</f>
        <v>#N/A</v>
      </c>
      <c r="G57" s="35" t="e">
        <f>VLOOKUP($B57,'part 01'!$D:$K, 8, 0)</f>
        <v>#N/A</v>
      </c>
    </row>
    <row r="58" spans="1:7" ht="15">
      <c r="A58" s="24">
        <v>42</v>
      </c>
      <c r="B58" s="25" t="s">
        <v>52</v>
      </c>
      <c r="C58" s="10" t="e">
        <f>VLOOKUP($B58,'part 05'!$D:$J, 3, 0)</f>
        <v>#N/A</v>
      </c>
      <c r="D58" s="10" t="e">
        <f>VLOOKUP($B58,'part 05'!$D:$J, 5, 0)</f>
        <v>#N/A</v>
      </c>
      <c r="E58" s="10" t="e">
        <f>VLOOKUP($B58,'part 05'!$D:$J, 6, 0)</f>
        <v>#N/A</v>
      </c>
      <c r="F58" s="10" t="e">
        <f>VLOOKUP($B58,'part 05'!$D:$J, 7, 0)</f>
        <v>#N/A</v>
      </c>
      <c r="G58" s="35" t="e">
        <f>VLOOKUP($B58,'part 01'!$D:$K, 8, 0)</f>
        <v>#N/A</v>
      </c>
    </row>
    <row r="59" spans="1:7" ht="15">
      <c r="A59" s="24">
        <v>43</v>
      </c>
      <c r="B59" s="25" t="s">
        <v>28</v>
      </c>
      <c r="C59" s="10" t="e">
        <f>VLOOKUP($B59,'part 05'!$D:$J, 3, 0)</f>
        <v>#N/A</v>
      </c>
      <c r="D59" s="10" t="e">
        <f>VLOOKUP($B59,'part 05'!$D:$J, 5, 0)</f>
        <v>#N/A</v>
      </c>
      <c r="E59" s="10" t="e">
        <f>VLOOKUP($B59,'part 05'!$D:$J, 6, 0)</f>
        <v>#N/A</v>
      </c>
      <c r="F59" s="10" t="e">
        <f>VLOOKUP($B59,'part 05'!$D:$J, 7, 0)</f>
        <v>#N/A</v>
      </c>
      <c r="G59" s="35" t="e">
        <f>VLOOKUP($B59,'part 01'!$D:$K, 8, 0)</f>
        <v>#N/A</v>
      </c>
    </row>
    <row r="60" spans="1:7" ht="15">
      <c r="A60" s="24">
        <v>44</v>
      </c>
      <c r="B60" s="25" t="s">
        <v>65</v>
      </c>
      <c r="C60" s="10" t="e">
        <f>VLOOKUP($B60,'part 05'!$D:$J, 3, 0)</f>
        <v>#N/A</v>
      </c>
      <c r="D60" s="10" t="e">
        <f>VLOOKUP($B60,'part 05'!$D:$J, 5, 0)</f>
        <v>#N/A</v>
      </c>
      <c r="E60" s="10" t="e">
        <f>VLOOKUP($B60,'part 05'!$D:$J, 6, 0)</f>
        <v>#N/A</v>
      </c>
      <c r="F60" s="10" t="e">
        <f>VLOOKUP($B60,'part 05'!$D:$J, 7, 0)</f>
        <v>#N/A</v>
      </c>
      <c r="G60" s="35" t="e">
        <f>VLOOKUP($B60,'part 01'!$D:$K, 8, 0)</f>
        <v>#N/A</v>
      </c>
    </row>
    <row r="61" spans="1:7" ht="18" customHeight="1">
      <c r="A61" s="22"/>
      <c r="B61" s="23" t="s">
        <v>98</v>
      </c>
      <c r="C61" s="26" t="e">
        <f>SUM(C62:C63)</f>
        <v>#N/A</v>
      </c>
      <c r="D61" s="26" t="e">
        <f>SUM(D62:D63)</f>
        <v>#N/A</v>
      </c>
      <c r="E61" s="26" t="e">
        <f>SUM(E62:E63)</f>
        <v>#N/A</v>
      </c>
      <c r="F61" s="26" t="e">
        <f>SUM(F62:F63)</f>
        <v>#N/A</v>
      </c>
    </row>
    <row r="62" spans="1:7" ht="15" customHeight="1">
      <c r="A62" s="24">
        <v>45</v>
      </c>
      <c r="B62" s="25" t="s">
        <v>128</v>
      </c>
      <c r="C62" s="10" t="e">
        <f>VLOOKUP($B62,'part 05'!$D:$J, 3, 0)</f>
        <v>#N/A</v>
      </c>
      <c r="D62" s="10" t="e">
        <f>VLOOKUP($B62,'part 05'!$D:$J, 5, 0)</f>
        <v>#N/A</v>
      </c>
      <c r="E62" s="10" t="e">
        <f>VLOOKUP($B62,'part 05'!$D:$J, 6, 0)</f>
        <v>#N/A</v>
      </c>
      <c r="F62" s="10" t="e">
        <f>VLOOKUP($B62,'part 05'!$D:$J, 7, 0)</f>
        <v>#N/A</v>
      </c>
      <c r="G62" s="35" t="e">
        <f>VLOOKUP($B62,'part 01'!$D:$K, 8, 0)</f>
        <v>#N/A</v>
      </c>
    </row>
    <row r="63" spans="1:7" ht="31.5" customHeight="1">
      <c r="A63" s="24">
        <v>46</v>
      </c>
      <c r="B63" s="25" t="s">
        <v>82</v>
      </c>
      <c r="C63" s="10" t="e">
        <f>VLOOKUP($B63,'part 05'!$D:$J, 3, 0)</f>
        <v>#N/A</v>
      </c>
      <c r="D63" s="10" t="e">
        <f>VLOOKUP($B63,'part 05'!$D:$J, 5, 0)</f>
        <v>#N/A</v>
      </c>
      <c r="E63" s="10" t="e">
        <f>VLOOKUP($B63,'part 05'!$D:$J, 6, 0)</f>
        <v>#N/A</v>
      </c>
      <c r="F63" s="10" t="e">
        <f>VLOOKUP($B63,'part 05'!$D:$J, 7, 0)</f>
        <v>#N/A</v>
      </c>
      <c r="G63" s="35" t="e">
        <f>VLOOKUP($B63,'part 01'!$D:$K, 8, 0)</f>
        <v>#N/A</v>
      </c>
    </row>
    <row r="64" spans="1:7" ht="30" customHeight="1">
      <c r="A64" s="22"/>
      <c r="B64" s="23" t="s">
        <v>99</v>
      </c>
      <c r="C64" s="26" t="e">
        <f>SUM(C65)</f>
        <v>#N/A</v>
      </c>
      <c r="D64" s="26" t="e">
        <f>SUM(D65)</f>
        <v>#N/A</v>
      </c>
      <c r="E64" s="26" t="e">
        <f>SUM(E65)</f>
        <v>#N/A</v>
      </c>
      <c r="F64" s="26" t="e">
        <f>SUM(F65)</f>
        <v>#N/A</v>
      </c>
    </row>
    <row r="65" spans="1:7" ht="30" customHeight="1">
      <c r="A65" s="24">
        <v>47</v>
      </c>
      <c r="B65" s="25" t="s">
        <v>58</v>
      </c>
      <c r="C65" s="10" t="e">
        <f>VLOOKUP($B65,'part 05'!$D:$J, 3, 0)</f>
        <v>#N/A</v>
      </c>
      <c r="D65" s="10" t="e">
        <f>VLOOKUP($B65,'part 05'!$D:$J, 5, 0)</f>
        <v>#N/A</v>
      </c>
      <c r="E65" s="10" t="e">
        <f>VLOOKUP($B65,'part 05'!$D:$J, 6, 0)</f>
        <v>#N/A</v>
      </c>
      <c r="F65" s="10" t="e">
        <f>VLOOKUP($B65,'part 05'!$D:$J, 7, 0)</f>
        <v>#N/A</v>
      </c>
      <c r="G65" s="35" t="e">
        <f>VLOOKUP($B65,'part 01'!$D:$K, 8, 0)</f>
        <v>#N/A</v>
      </c>
    </row>
    <row r="66" spans="1:7" ht="30" customHeight="1">
      <c r="A66" s="22"/>
      <c r="B66" s="23" t="s">
        <v>100</v>
      </c>
      <c r="C66" s="22" t="e">
        <f>SUM(C67:C68)</f>
        <v>#N/A</v>
      </c>
      <c r="D66" s="22" t="e">
        <f>SUM(D67:D68)</f>
        <v>#N/A</v>
      </c>
      <c r="E66" s="22" t="e">
        <f>SUM(E67:E68)</f>
        <v>#N/A</v>
      </c>
      <c r="F66" s="22" t="e">
        <f>SUM(F67:F68)</f>
        <v>#N/A</v>
      </c>
    </row>
    <row r="67" spans="1:7" ht="15">
      <c r="A67" s="24">
        <v>48</v>
      </c>
      <c r="B67" s="25" t="s">
        <v>72</v>
      </c>
      <c r="C67" s="10" t="e">
        <f>VLOOKUP($B67,'part 05'!$D:$J, 3, 0)</f>
        <v>#N/A</v>
      </c>
      <c r="D67" s="10" t="e">
        <f>VLOOKUP($B67,'part 05'!$D:$J, 5, 0)</f>
        <v>#N/A</v>
      </c>
      <c r="E67" s="10" t="e">
        <f>VLOOKUP($B67,'part 05'!$D:$J, 6, 0)</f>
        <v>#N/A</v>
      </c>
      <c r="F67" s="10" t="e">
        <f>VLOOKUP($B67,'part 05'!$D:$J, 7, 0)</f>
        <v>#N/A</v>
      </c>
      <c r="G67" s="35" t="e">
        <f>VLOOKUP($B67,'part 01'!$D:$K, 8, 0)</f>
        <v>#N/A</v>
      </c>
    </row>
    <row r="68" spans="1:7" ht="37.5" customHeight="1">
      <c r="A68" s="24">
        <v>49</v>
      </c>
      <c r="B68" s="25" t="s">
        <v>77</v>
      </c>
      <c r="C68" s="10" t="e">
        <f>VLOOKUP($B68,'part 05'!$D:$J, 3, 0)</f>
        <v>#N/A</v>
      </c>
      <c r="D68" s="10" t="e">
        <f>VLOOKUP($B68,'part 05'!$D:$J, 5, 0)</f>
        <v>#N/A</v>
      </c>
      <c r="E68" s="10" t="e">
        <f>VLOOKUP($B68,'part 05'!$D:$J, 6, 0)</f>
        <v>#N/A</v>
      </c>
      <c r="F68" s="10" t="e">
        <f>VLOOKUP($B68,'part 05'!$D:$J, 7, 0)</f>
        <v>#N/A</v>
      </c>
      <c r="G68" s="35" t="e">
        <f>VLOOKUP($B68,'part 01'!$D:$K, 8, 0)</f>
        <v>#N/A</v>
      </c>
    </row>
    <row r="69" spans="1:7" ht="15" customHeight="1">
      <c r="A69" s="22"/>
      <c r="B69" s="23" t="s">
        <v>101</v>
      </c>
      <c r="C69" s="22" t="e">
        <f>SUM(C70:C74)</f>
        <v>#N/A</v>
      </c>
      <c r="D69" s="22" t="e">
        <f>SUM(D70:D74)</f>
        <v>#N/A</v>
      </c>
      <c r="E69" s="22" t="e">
        <f>SUM(E70:E74)</f>
        <v>#N/A</v>
      </c>
      <c r="F69" s="22" t="e">
        <f>SUM(F70:F74)</f>
        <v>#N/A</v>
      </c>
    </row>
    <row r="70" spans="1:7" ht="15" customHeight="1">
      <c r="A70" s="24">
        <v>50</v>
      </c>
      <c r="B70" s="25" t="s">
        <v>20</v>
      </c>
      <c r="C70" s="10" t="e">
        <f>VLOOKUP($B70,'part 05'!$D:$J, 3, 0)</f>
        <v>#N/A</v>
      </c>
      <c r="D70" s="10" t="e">
        <f>VLOOKUP($B70,'part 05'!$D:$J, 5, 0)</f>
        <v>#N/A</v>
      </c>
      <c r="E70" s="10" t="e">
        <f>VLOOKUP($B70,'part 05'!$D:$J, 6, 0)</f>
        <v>#N/A</v>
      </c>
      <c r="F70" s="10" t="e">
        <f>VLOOKUP($B70,'part 05'!$D:$J, 7, 0)</f>
        <v>#N/A</v>
      </c>
      <c r="G70" s="35" t="e">
        <f>VLOOKUP($B70,'part 01'!$D:$K, 8, 0)</f>
        <v>#N/A</v>
      </c>
    </row>
    <row r="71" spans="1:7" ht="15" customHeight="1">
      <c r="A71" s="24">
        <v>51</v>
      </c>
      <c r="B71" s="25" t="s">
        <v>33</v>
      </c>
      <c r="C71" s="10" t="e">
        <f>VLOOKUP($B71,'part 05'!$D:$J, 3, 0)</f>
        <v>#N/A</v>
      </c>
      <c r="D71" s="10" t="e">
        <f>VLOOKUP($B71,'part 05'!$D:$J, 5, 0)</f>
        <v>#N/A</v>
      </c>
      <c r="E71" s="10" t="e">
        <f>VLOOKUP($B71,'part 05'!$D:$J, 6, 0)</f>
        <v>#N/A</v>
      </c>
      <c r="F71" s="10" t="e">
        <f>VLOOKUP($B71,'part 05'!$D:$J, 7, 0)</f>
        <v>#N/A</v>
      </c>
      <c r="G71" s="35" t="e">
        <f>VLOOKUP($B71,'part 01'!$D:$K, 8, 0)</f>
        <v>#N/A</v>
      </c>
    </row>
    <row r="72" spans="1:7" ht="15" customHeight="1">
      <c r="A72" s="24">
        <v>52</v>
      </c>
      <c r="B72" s="25" t="s">
        <v>39</v>
      </c>
      <c r="C72" s="10" t="e">
        <f>VLOOKUP($B72,'part 05'!$D:$J, 3, 0)</f>
        <v>#N/A</v>
      </c>
      <c r="D72" s="10" t="e">
        <f>VLOOKUP($B72,'part 05'!$D:$J, 5, 0)</f>
        <v>#N/A</v>
      </c>
      <c r="E72" s="10" t="e">
        <f>VLOOKUP($B72,'part 05'!$D:$J, 6, 0)</f>
        <v>#N/A</v>
      </c>
      <c r="F72" s="10" t="e">
        <f>VLOOKUP($B72,'part 05'!$D:$J, 7, 0)</f>
        <v>#N/A</v>
      </c>
      <c r="G72" s="35" t="e">
        <f>VLOOKUP($B72,'part 01'!$D:$K, 8, 0)</f>
        <v>#N/A</v>
      </c>
    </row>
    <row r="73" spans="1:7" ht="18" customHeight="1">
      <c r="A73" s="24">
        <v>53</v>
      </c>
      <c r="B73" s="25" t="s">
        <v>43</v>
      </c>
      <c r="C73" s="10" t="e">
        <f>VLOOKUP($B73,'part 05'!$D:$J, 3, 0)</f>
        <v>#N/A</v>
      </c>
      <c r="D73" s="10" t="e">
        <f>VLOOKUP($B73,'part 05'!$D:$J, 5, 0)</f>
        <v>#N/A</v>
      </c>
      <c r="E73" s="10" t="e">
        <f>VLOOKUP($B73,'part 05'!$D:$J, 6, 0)</f>
        <v>#N/A</v>
      </c>
      <c r="F73" s="10" t="e">
        <f>VLOOKUP($B73,'part 05'!$D:$J, 7, 0)</f>
        <v>#N/A</v>
      </c>
      <c r="G73" s="35" t="e">
        <f>VLOOKUP($B73,'part 01'!$D:$K, 8, 0)</f>
        <v>#N/A</v>
      </c>
    </row>
    <row r="74" spans="1:7" ht="15" customHeight="1">
      <c r="A74" s="24">
        <v>54</v>
      </c>
      <c r="B74" s="25" t="s">
        <v>56</v>
      </c>
      <c r="C74" s="10" t="e">
        <f>VLOOKUP($B74,'part 05'!$D:$J, 3, 0)</f>
        <v>#N/A</v>
      </c>
      <c r="D74" s="10" t="e">
        <f>VLOOKUP($B74,'part 05'!$D:$J, 5, 0)</f>
        <v>#N/A</v>
      </c>
      <c r="E74" s="10" t="e">
        <f>VLOOKUP($B74,'part 05'!$D:$J, 6, 0)</f>
        <v>#N/A</v>
      </c>
      <c r="F74" s="10" t="e">
        <f>VLOOKUP($B74,'part 05'!$D:$J, 7, 0)</f>
        <v>#N/A</v>
      </c>
      <c r="G74" s="35" t="e">
        <f>VLOOKUP($B74,'part 01'!$D:$K, 8, 0)</f>
        <v>#N/A</v>
      </c>
    </row>
    <row r="75" spans="1:7" ht="15" customHeight="1">
      <c r="A75" s="22"/>
      <c r="B75" s="23" t="s">
        <v>102</v>
      </c>
      <c r="C75" s="22" t="e">
        <f>SUM(C76:C78)</f>
        <v>#N/A</v>
      </c>
      <c r="D75" s="22" t="e">
        <f>SUM(D76:D78)</f>
        <v>#N/A</v>
      </c>
      <c r="E75" s="22" t="e">
        <f>SUM(E76:E78)</f>
        <v>#N/A</v>
      </c>
      <c r="F75" s="22" t="e">
        <f>SUM(F76:F78)</f>
        <v>#N/A</v>
      </c>
    </row>
    <row r="76" spans="1:7" ht="15" customHeight="1">
      <c r="A76" s="24">
        <v>55</v>
      </c>
      <c r="B76" s="25" t="s">
        <v>29</v>
      </c>
      <c r="C76" s="10" t="e">
        <f>VLOOKUP($B76,'part 05'!$D:$J, 3, 0)</f>
        <v>#N/A</v>
      </c>
      <c r="D76" s="10" t="e">
        <f>VLOOKUP($B76,'part 05'!$D:$J, 5, 0)</f>
        <v>#N/A</v>
      </c>
      <c r="E76" s="10" t="e">
        <f>VLOOKUP($B76,'part 05'!$D:$J, 6, 0)</f>
        <v>#N/A</v>
      </c>
      <c r="F76" s="10" t="e">
        <f>VLOOKUP($B76,'part 05'!$D:$J, 7, 0)</f>
        <v>#N/A</v>
      </c>
      <c r="G76" s="35" t="e">
        <f>VLOOKUP($B76,'part 01'!$D:$K, 8, 0)</f>
        <v>#N/A</v>
      </c>
    </row>
    <row r="77" spans="1:7" ht="15" customHeight="1">
      <c r="A77" s="24">
        <v>56</v>
      </c>
      <c r="B77" s="25" t="s">
        <v>30</v>
      </c>
      <c r="C77" s="10" t="e">
        <f>VLOOKUP($B77,'part 05'!$D:$J, 3, 0)</f>
        <v>#N/A</v>
      </c>
      <c r="D77" s="10" t="e">
        <f>VLOOKUP($B77,'part 05'!$D:$J, 5, 0)</f>
        <v>#N/A</v>
      </c>
      <c r="E77" s="10" t="e">
        <f>VLOOKUP($B77,'part 05'!$D:$J, 6, 0)</f>
        <v>#N/A</v>
      </c>
      <c r="F77" s="10" t="e">
        <f>VLOOKUP($B77,'part 05'!$D:$J, 7, 0)</f>
        <v>#N/A</v>
      </c>
      <c r="G77" s="35" t="e">
        <f>VLOOKUP($B77,'part 01'!$D:$K, 8, 0)</f>
        <v>#N/A</v>
      </c>
    </row>
    <row r="78" spans="1:7" ht="15">
      <c r="A78" s="24">
        <v>57</v>
      </c>
      <c r="B78" s="25" t="s">
        <v>67</v>
      </c>
      <c r="C78" s="10" t="e">
        <f>VLOOKUP($B78,'part 05'!$D:$J, 3, 0)</f>
        <v>#N/A</v>
      </c>
      <c r="D78" s="10" t="e">
        <f>VLOOKUP($B78,'part 05'!$D:$J, 5, 0)</f>
        <v>#N/A</v>
      </c>
      <c r="E78" s="10" t="e">
        <f>VLOOKUP($B78,'part 05'!$D:$J, 6, 0)</f>
        <v>#N/A</v>
      </c>
      <c r="F78" s="10" t="e">
        <f>VLOOKUP($B78,'part 05'!$D:$J, 7, 0)</f>
        <v>#N/A</v>
      </c>
      <c r="G78" s="35" t="e">
        <f>VLOOKUP($B78,'part 01'!$D:$K, 8, 0)</f>
        <v>#N/A</v>
      </c>
    </row>
    <row r="79" spans="1:7" ht="15" customHeight="1">
      <c r="A79" s="22"/>
      <c r="B79" s="23" t="s">
        <v>103</v>
      </c>
      <c r="C79" s="22" t="e">
        <f>SUM(C80:C120)</f>
        <v>#N/A</v>
      </c>
      <c r="D79" s="22" t="e">
        <f>SUM(D80:D120)</f>
        <v>#N/A</v>
      </c>
      <c r="E79" s="22" t="e">
        <f>SUM(E80:E120)</f>
        <v>#N/A</v>
      </c>
      <c r="F79" s="22" t="e">
        <f>SUM(F80:F120)</f>
        <v>#N/A</v>
      </c>
    </row>
    <row r="80" spans="1:7" ht="15">
      <c r="A80" s="24">
        <v>58</v>
      </c>
      <c r="B80" s="25" t="s">
        <v>130</v>
      </c>
      <c r="C80" s="10" t="e">
        <f>VLOOKUP($B80,'part 05'!$D:$J, 3, 0)</f>
        <v>#N/A</v>
      </c>
      <c r="D80" s="10" t="e">
        <f>VLOOKUP($B80,'part 05'!$D:$J, 5, 0)</f>
        <v>#N/A</v>
      </c>
      <c r="E80" s="10" t="e">
        <f>VLOOKUP($B80,'part 05'!$D:$J, 6, 0)</f>
        <v>#N/A</v>
      </c>
      <c r="F80" s="10" t="e">
        <f>VLOOKUP($B80,'part 05'!$D:$J, 7, 0)</f>
        <v>#N/A</v>
      </c>
      <c r="G80" s="35" t="e">
        <f>VLOOKUP($B80,'part 01'!$D:$K, 8, 0)</f>
        <v>#N/A</v>
      </c>
    </row>
    <row r="81" spans="1:7" ht="15">
      <c r="A81" s="24">
        <v>59</v>
      </c>
      <c r="B81" s="30" t="s">
        <v>168</v>
      </c>
      <c r="C81" s="10" t="e">
        <f>VLOOKUP($B81,'part 05'!$D:$J, 3, 0)</f>
        <v>#N/A</v>
      </c>
      <c r="D81" s="10" t="e">
        <f>VLOOKUP($B81,'part 05'!$D:$J, 5, 0)</f>
        <v>#N/A</v>
      </c>
      <c r="E81" s="10" t="e">
        <f>VLOOKUP($B81,'part 05'!$D:$J, 6, 0)</f>
        <v>#N/A</v>
      </c>
      <c r="F81" s="10" t="e">
        <f>VLOOKUP($B81,'part 05'!$D:$J, 7, 0)</f>
        <v>#N/A</v>
      </c>
      <c r="G81" s="35" t="e">
        <f>VLOOKUP($B81,'part 01'!$D:$K, 8, 0)</f>
        <v>#N/A</v>
      </c>
    </row>
    <row r="82" spans="1:7" ht="30">
      <c r="A82" s="24">
        <v>60</v>
      </c>
      <c r="B82" s="25" t="s">
        <v>78</v>
      </c>
      <c r="C82" s="10" t="e">
        <f>VLOOKUP($B82,'part 05'!$D:$J, 3, 0)</f>
        <v>#N/A</v>
      </c>
      <c r="D82" s="10" t="e">
        <f>VLOOKUP($B82,'part 05'!$D:$J, 5, 0)</f>
        <v>#N/A</v>
      </c>
      <c r="E82" s="10" t="e">
        <f>VLOOKUP($B82,'part 05'!$D:$J, 6, 0)</f>
        <v>#N/A</v>
      </c>
      <c r="F82" s="10" t="e">
        <f>VLOOKUP($B82,'part 05'!$D:$J, 7, 0)</f>
        <v>#N/A</v>
      </c>
      <c r="G82" s="35" t="e">
        <f>VLOOKUP($B82,'part 01'!$D:$K, 8, 0)</f>
        <v>#N/A</v>
      </c>
    </row>
    <row r="83" spans="1:7" ht="15">
      <c r="A83" s="24">
        <v>61</v>
      </c>
      <c r="B83" s="25" t="s">
        <v>131</v>
      </c>
      <c r="C83" s="10" t="e">
        <f>VLOOKUP($B83,'part 05'!$D:$J, 3, 0)</f>
        <v>#N/A</v>
      </c>
      <c r="D83" s="10" t="e">
        <f>VLOOKUP($B83,'part 05'!$D:$J, 5, 0)</f>
        <v>#N/A</v>
      </c>
      <c r="E83" s="10" t="e">
        <f>VLOOKUP($B83,'part 05'!$D:$J, 6, 0)</f>
        <v>#N/A</v>
      </c>
      <c r="F83" s="10" t="e">
        <f>VLOOKUP($B83,'part 05'!$D:$J, 7, 0)</f>
        <v>#N/A</v>
      </c>
      <c r="G83" s="35" t="e">
        <f>VLOOKUP($B83,'part 01'!$D:$K, 8, 0)</f>
        <v>#N/A</v>
      </c>
    </row>
    <row r="84" spans="1:7" ht="15">
      <c r="A84" s="24">
        <v>62</v>
      </c>
      <c r="B84" s="25" t="s">
        <v>132</v>
      </c>
      <c r="C84" s="10" t="e">
        <f>VLOOKUP($B84,'part 05'!$D:$J, 3, 0)</f>
        <v>#N/A</v>
      </c>
      <c r="D84" s="10" t="e">
        <f>VLOOKUP($B84,'part 05'!$D:$J, 5, 0)</f>
        <v>#N/A</v>
      </c>
      <c r="E84" s="10" t="e">
        <f>VLOOKUP($B84,'part 05'!$D:$J, 6, 0)</f>
        <v>#N/A</v>
      </c>
      <c r="F84" s="10" t="e">
        <f>VLOOKUP($B84,'part 05'!$D:$J, 7, 0)</f>
        <v>#N/A</v>
      </c>
      <c r="G84" s="35" t="e">
        <f>VLOOKUP($B84,'part 01'!$D:$K, 8, 0)</f>
        <v>#N/A</v>
      </c>
    </row>
    <row r="85" spans="1:7" ht="15">
      <c r="A85" s="24">
        <v>63</v>
      </c>
      <c r="B85" s="25" t="s">
        <v>133</v>
      </c>
      <c r="C85" s="10" t="e">
        <f>VLOOKUP($B85,'part 05'!$D:$J, 3, 0)</f>
        <v>#N/A</v>
      </c>
      <c r="D85" s="10" t="e">
        <f>VLOOKUP($B85,'part 05'!$D:$J, 5, 0)</f>
        <v>#N/A</v>
      </c>
      <c r="E85" s="10" t="e">
        <f>VLOOKUP($B85,'part 05'!$D:$J, 6, 0)</f>
        <v>#N/A</v>
      </c>
      <c r="F85" s="10" t="e">
        <f>VLOOKUP($B85,'part 05'!$D:$J, 7, 0)</f>
        <v>#N/A</v>
      </c>
      <c r="G85" s="35" t="e">
        <f>VLOOKUP($B85,'part 01'!$D:$K, 8, 0)</f>
        <v>#N/A</v>
      </c>
    </row>
    <row r="86" spans="1:7" ht="30">
      <c r="A86" s="24">
        <v>64</v>
      </c>
      <c r="B86" s="25" t="s">
        <v>134</v>
      </c>
      <c r="C86" s="10" t="e">
        <f>VLOOKUP($B86,'part 05'!$D:$J, 3, 0)</f>
        <v>#N/A</v>
      </c>
      <c r="D86" s="10" t="e">
        <f>VLOOKUP($B86,'part 05'!$D:$J, 5, 0)</f>
        <v>#N/A</v>
      </c>
      <c r="E86" s="10" t="e">
        <f>VLOOKUP($B86,'part 05'!$D:$J, 6, 0)</f>
        <v>#N/A</v>
      </c>
      <c r="F86" s="10" t="e">
        <f>VLOOKUP($B86,'part 05'!$D:$J, 7, 0)</f>
        <v>#N/A</v>
      </c>
      <c r="G86" s="35" t="e">
        <f>VLOOKUP($B86,'part 01'!$D:$K, 8, 0)</f>
        <v>#N/A</v>
      </c>
    </row>
    <row r="87" spans="1:7" ht="15">
      <c r="A87" s="24">
        <v>65</v>
      </c>
      <c r="B87" s="25" t="s">
        <v>136</v>
      </c>
      <c r="C87" s="10" t="e">
        <f>VLOOKUP($B87,'part 05'!$D:$J, 3, 0)</f>
        <v>#N/A</v>
      </c>
      <c r="D87" s="10" t="e">
        <f>VLOOKUP($B87,'part 05'!$D:$J, 5, 0)</f>
        <v>#N/A</v>
      </c>
      <c r="E87" s="10" t="e">
        <f>VLOOKUP($B87,'part 05'!$D:$J, 6, 0)</f>
        <v>#N/A</v>
      </c>
      <c r="F87" s="10" t="e">
        <f>VLOOKUP($B87,'part 05'!$D:$J, 7, 0)</f>
        <v>#N/A</v>
      </c>
      <c r="G87" s="35" t="e">
        <f>VLOOKUP($B87,'part 01'!$D:$K, 8, 0)</f>
        <v>#N/A</v>
      </c>
    </row>
    <row r="88" spans="1:7" ht="15">
      <c r="A88" s="24">
        <v>66</v>
      </c>
      <c r="B88" s="25" t="s">
        <v>137</v>
      </c>
      <c r="C88" s="10" t="e">
        <f>VLOOKUP($B88,'part 05'!$D:$J, 3, 0)</f>
        <v>#N/A</v>
      </c>
      <c r="D88" s="10" t="e">
        <f>VLOOKUP($B88,'part 05'!$D:$J, 5, 0)</f>
        <v>#N/A</v>
      </c>
      <c r="E88" s="10" t="e">
        <f>VLOOKUP($B88,'part 05'!$D:$J, 6, 0)</f>
        <v>#N/A</v>
      </c>
      <c r="F88" s="10" t="e">
        <f>VLOOKUP($B88,'part 05'!$D:$J, 7, 0)</f>
        <v>#N/A</v>
      </c>
      <c r="G88" s="35" t="e">
        <f>VLOOKUP($B88,'part 01'!$D:$K, 8, 0)</f>
        <v>#N/A</v>
      </c>
    </row>
    <row r="89" spans="1:7" ht="15">
      <c r="A89" s="24">
        <v>67</v>
      </c>
      <c r="B89" s="25" t="s">
        <v>138</v>
      </c>
      <c r="C89" s="10" t="e">
        <f>VLOOKUP($B89,'part 05'!$D:$J, 3, 0)</f>
        <v>#N/A</v>
      </c>
      <c r="D89" s="10" t="e">
        <f>VLOOKUP($B89,'part 05'!$D:$J, 5, 0)</f>
        <v>#N/A</v>
      </c>
      <c r="E89" s="10" t="e">
        <f>VLOOKUP($B89,'part 05'!$D:$J, 6, 0)</f>
        <v>#N/A</v>
      </c>
      <c r="F89" s="10" t="e">
        <f>VLOOKUP($B89,'part 05'!$D:$J, 7, 0)</f>
        <v>#N/A</v>
      </c>
      <c r="G89" s="35" t="e">
        <f>VLOOKUP($B89,'part 01'!$D:$K, 8, 0)</f>
        <v>#N/A</v>
      </c>
    </row>
    <row r="90" spans="1:7" ht="15">
      <c r="A90" s="24">
        <v>68</v>
      </c>
      <c r="B90" s="25" t="s">
        <v>139</v>
      </c>
      <c r="C90" s="10" t="e">
        <f>VLOOKUP($B90,'part 05'!$D:$J, 3, 0)</f>
        <v>#N/A</v>
      </c>
      <c r="D90" s="10" t="e">
        <f>VLOOKUP($B90,'part 05'!$D:$J, 5, 0)</f>
        <v>#N/A</v>
      </c>
      <c r="E90" s="10" t="e">
        <f>VLOOKUP($B90,'part 05'!$D:$J, 6, 0)</f>
        <v>#N/A</v>
      </c>
      <c r="F90" s="10" t="e">
        <f>VLOOKUP($B90,'part 05'!$D:$J, 7, 0)</f>
        <v>#N/A</v>
      </c>
      <c r="G90" s="35" t="e">
        <f>VLOOKUP($B90,'part 01'!$D:$K, 8, 0)</f>
        <v>#N/A</v>
      </c>
    </row>
    <row r="91" spans="1:7" ht="15">
      <c r="A91" s="24">
        <v>69</v>
      </c>
      <c r="B91" s="25" t="s">
        <v>140</v>
      </c>
      <c r="C91" s="10" t="e">
        <f>VLOOKUP($B91,'part 05'!$D:$J, 3, 0)</f>
        <v>#N/A</v>
      </c>
      <c r="D91" s="10" t="e">
        <f>VLOOKUP($B91,'part 05'!$D:$J, 5, 0)</f>
        <v>#N/A</v>
      </c>
      <c r="E91" s="10" t="e">
        <f>VLOOKUP($B91,'part 05'!$D:$J, 6, 0)</f>
        <v>#N/A</v>
      </c>
      <c r="F91" s="10" t="e">
        <f>VLOOKUP($B91,'part 05'!$D:$J, 7, 0)</f>
        <v>#N/A</v>
      </c>
      <c r="G91" s="35" t="e">
        <f>VLOOKUP($B91,'part 01'!$D:$K, 8, 0)</f>
        <v>#N/A</v>
      </c>
    </row>
    <row r="92" spans="1:7" ht="15">
      <c r="A92" s="24">
        <v>70</v>
      </c>
      <c r="B92" s="25" t="s">
        <v>141</v>
      </c>
      <c r="C92" s="10" t="e">
        <f>VLOOKUP($B92,'part 05'!$D:$J, 3, 0)</f>
        <v>#N/A</v>
      </c>
      <c r="D92" s="10" t="e">
        <f>VLOOKUP($B92,'part 05'!$D:$J, 5, 0)</f>
        <v>#N/A</v>
      </c>
      <c r="E92" s="10" t="e">
        <f>VLOOKUP($B92,'part 05'!$D:$J, 6, 0)</f>
        <v>#N/A</v>
      </c>
      <c r="F92" s="10" t="e">
        <f>VLOOKUP($B92,'part 05'!$D:$J, 7, 0)</f>
        <v>#N/A</v>
      </c>
      <c r="G92" s="35" t="e">
        <f>VLOOKUP($B92,'part 01'!$D:$K, 8, 0)</f>
        <v>#N/A</v>
      </c>
    </row>
    <row r="93" spans="1:7" ht="30">
      <c r="A93" s="24">
        <v>71</v>
      </c>
      <c r="B93" s="25" t="s">
        <v>79</v>
      </c>
      <c r="C93" s="10" t="e">
        <f>VLOOKUP($B93,'part 05'!$D:$J, 3, 0)</f>
        <v>#N/A</v>
      </c>
      <c r="D93" s="10" t="e">
        <f>VLOOKUP($B93,'part 05'!$D:$J, 5, 0)</f>
        <v>#N/A</v>
      </c>
      <c r="E93" s="10" t="e">
        <f>VLOOKUP($B93,'part 05'!$D:$J, 6, 0)</f>
        <v>#N/A</v>
      </c>
      <c r="F93" s="10" t="e">
        <f>VLOOKUP($B93,'part 05'!$D:$J, 7, 0)</f>
        <v>#N/A</v>
      </c>
      <c r="G93" s="35" t="e">
        <f>VLOOKUP($B93,'part 01'!$D:$K, 8, 0)</f>
        <v>#N/A</v>
      </c>
    </row>
    <row r="94" spans="1:7" ht="30">
      <c r="A94" s="24">
        <v>72</v>
      </c>
      <c r="B94" s="25" t="s">
        <v>142</v>
      </c>
      <c r="C94" s="10" t="e">
        <f>VLOOKUP($B94,'part 05'!$D:$J, 3, 0)</f>
        <v>#N/A</v>
      </c>
      <c r="D94" s="10" t="e">
        <f>VLOOKUP($B94,'part 05'!$D:$J, 5, 0)</f>
        <v>#N/A</v>
      </c>
      <c r="E94" s="10" t="e">
        <f>VLOOKUP($B94,'part 05'!$D:$J, 6, 0)</f>
        <v>#N/A</v>
      </c>
      <c r="F94" s="10" t="e">
        <f>VLOOKUP($B94,'part 05'!$D:$J, 7, 0)</f>
        <v>#N/A</v>
      </c>
      <c r="G94" s="35" t="e">
        <f>VLOOKUP($B94,'part 01'!$D:$K, 8, 0)</f>
        <v>#N/A</v>
      </c>
    </row>
    <row r="95" spans="1:7" ht="30">
      <c r="A95" s="24">
        <v>73</v>
      </c>
      <c r="B95" s="25" t="s">
        <v>143</v>
      </c>
      <c r="C95" s="10" t="e">
        <f>VLOOKUP($B95,'part 05'!$D:$J, 3, 0)</f>
        <v>#N/A</v>
      </c>
      <c r="D95" s="10" t="e">
        <f>VLOOKUP($B95,'part 05'!$D:$J, 5, 0)</f>
        <v>#N/A</v>
      </c>
      <c r="E95" s="10" t="e">
        <f>VLOOKUP($B95,'part 05'!$D:$J, 6, 0)</f>
        <v>#N/A</v>
      </c>
      <c r="F95" s="10" t="e">
        <f>VLOOKUP($B95,'part 05'!$D:$J, 7, 0)</f>
        <v>#N/A</v>
      </c>
      <c r="G95" s="35" t="e">
        <f>VLOOKUP($B95,'part 01'!$D:$K, 8, 0)</f>
        <v>#N/A</v>
      </c>
    </row>
    <row r="96" spans="1:7" ht="15">
      <c r="A96" s="24">
        <v>74</v>
      </c>
      <c r="B96" s="25" t="s">
        <v>145</v>
      </c>
      <c r="C96" s="10" t="e">
        <f>VLOOKUP($B96,'part 05'!$D:$J, 3, 0)</f>
        <v>#N/A</v>
      </c>
      <c r="D96" s="10" t="e">
        <f>VLOOKUP($B96,'part 05'!$D:$J, 5, 0)</f>
        <v>#N/A</v>
      </c>
      <c r="E96" s="10" t="e">
        <f>VLOOKUP($B96,'part 05'!$D:$J, 6, 0)</f>
        <v>#N/A</v>
      </c>
      <c r="F96" s="10" t="e">
        <f>VLOOKUP($B96,'part 05'!$D:$J, 7, 0)</f>
        <v>#N/A</v>
      </c>
      <c r="G96" s="35" t="e">
        <f>VLOOKUP($B96,'part 01'!$D:$K, 8, 0)</f>
        <v>#N/A</v>
      </c>
    </row>
    <row r="97" spans="1:7" ht="30">
      <c r="A97" s="24">
        <v>75</v>
      </c>
      <c r="B97" s="25" t="s">
        <v>146</v>
      </c>
      <c r="C97" s="10" t="e">
        <f>VLOOKUP($B97,'part 05'!$D:$J, 3, 0)</f>
        <v>#N/A</v>
      </c>
      <c r="D97" s="10" t="e">
        <f>VLOOKUP($B97,'part 05'!$D:$J, 5, 0)</f>
        <v>#N/A</v>
      </c>
      <c r="E97" s="10" t="e">
        <f>VLOOKUP($B97,'part 05'!$D:$J, 6, 0)</f>
        <v>#N/A</v>
      </c>
      <c r="F97" s="10" t="e">
        <f>VLOOKUP($B97,'part 05'!$D:$J, 7, 0)</f>
        <v>#N/A</v>
      </c>
      <c r="G97" s="35" t="e">
        <f>VLOOKUP($B97,'part 01'!$D:$K, 8, 0)</f>
        <v>#N/A</v>
      </c>
    </row>
    <row r="98" spans="1:7" ht="30">
      <c r="A98" s="24">
        <v>76</v>
      </c>
      <c r="B98" s="25" t="s">
        <v>151</v>
      </c>
      <c r="C98" s="10" t="e">
        <f>VLOOKUP($B98,'part 05'!$D:$J, 3, 0)</f>
        <v>#N/A</v>
      </c>
      <c r="D98" s="10" t="e">
        <f>VLOOKUP($B98,'part 05'!$D:$J, 5, 0)</f>
        <v>#N/A</v>
      </c>
      <c r="E98" s="10" t="e">
        <f>VLOOKUP($B98,'part 05'!$D:$J, 6, 0)</f>
        <v>#N/A</v>
      </c>
      <c r="F98" s="10" t="e">
        <f>VLOOKUP($B98,'part 05'!$D:$J, 7, 0)</f>
        <v>#N/A</v>
      </c>
      <c r="G98" s="35" t="e">
        <f>VLOOKUP($B98,'part 01'!$D:$K, 8, 0)</f>
        <v>#N/A</v>
      </c>
    </row>
    <row r="99" spans="1:7" ht="30">
      <c r="A99" s="24">
        <v>77</v>
      </c>
      <c r="B99" s="25" t="s">
        <v>154</v>
      </c>
      <c r="C99" s="10" t="e">
        <f>VLOOKUP($B99,'part 05'!$D:$J, 3, 0)</f>
        <v>#N/A</v>
      </c>
      <c r="D99" s="10" t="e">
        <f>VLOOKUP($B99,'part 05'!$D:$J, 5, 0)</f>
        <v>#N/A</v>
      </c>
      <c r="E99" s="10" t="e">
        <f>VLOOKUP($B99,'part 05'!$D:$J, 6, 0)</f>
        <v>#N/A</v>
      </c>
      <c r="F99" s="10" t="e">
        <f>VLOOKUP($B99,'part 05'!$D:$J, 7, 0)</f>
        <v>#N/A</v>
      </c>
      <c r="G99" s="35" t="e">
        <f>VLOOKUP($B99,'part 01'!$D:$K, 8, 0)</f>
        <v>#N/A</v>
      </c>
    </row>
    <row r="100" spans="1:7" ht="15">
      <c r="A100" s="24">
        <v>78</v>
      </c>
      <c r="B100" s="25" t="s">
        <v>157</v>
      </c>
      <c r="C100" s="10" t="e">
        <f>VLOOKUP($B100,'part 05'!$D:$J, 3, 0)</f>
        <v>#N/A</v>
      </c>
      <c r="D100" s="10" t="e">
        <f>VLOOKUP($B100,'part 05'!$D:$J, 5, 0)</f>
        <v>#N/A</v>
      </c>
      <c r="E100" s="10" t="e">
        <f>VLOOKUP($B100,'part 05'!$D:$J, 6, 0)</f>
        <v>#N/A</v>
      </c>
      <c r="F100" s="10" t="e">
        <f>VLOOKUP($B100,'part 05'!$D:$J, 7, 0)</f>
        <v>#N/A</v>
      </c>
      <c r="G100" s="35" t="e">
        <f>VLOOKUP($B100,'part 01'!$D:$K, 8, 0)</f>
        <v>#N/A</v>
      </c>
    </row>
    <row r="101" spans="1:7" ht="30">
      <c r="A101" s="24">
        <v>79</v>
      </c>
      <c r="B101" s="25" t="s">
        <v>159</v>
      </c>
      <c r="C101" s="10" t="e">
        <f>VLOOKUP($B101,'part 05'!$D:$J, 3, 0)</f>
        <v>#N/A</v>
      </c>
      <c r="D101" s="10" t="e">
        <f>VLOOKUP($B101,'part 05'!$D:$J, 5, 0)</f>
        <v>#N/A</v>
      </c>
      <c r="E101" s="10" t="e">
        <f>VLOOKUP($B101,'part 05'!$D:$J, 6, 0)</f>
        <v>#N/A</v>
      </c>
      <c r="F101" s="10" t="e">
        <f>VLOOKUP($B101,'part 05'!$D:$J, 7, 0)</f>
        <v>#N/A</v>
      </c>
      <c r="G101" s="35" t="e">
        <f>VLOOKUP($B101,'part 01'!$D:$K, 8, 0)</f>
        <v>#N/A</v>
      </c>
    </row>
    <row r="102" spans="1:7" ht="15">
      <c r="A102" s="24">
        <v>80</v>
      </c>
      <c r="B102" s="25" t="s">
        <v>73</v>
      </c>
      <c r="C102" s="10" t="e">
        <f>VLOOKUP($B102,'part 05'!$D:$J, 3, 0)</f>
        <v>#N/A</v>
      </c>
      <c r="D102" s="10" t="e">
        <f>VLOOKUP($B102,'part 05'!$D:$J, 5, 0)</f>
        <v>#N/A</v>
      </c>
      <c r="E102" s="10" t="e">
        <f>VLOOKUP($B102,'part 05'!$D:$J, 6, 0)</f>
        <v>#N/A</v>
      </c>
      <c r="F102" s="10" t="e">
        <f>VLOOKUP($B102,'part 05'!$D:$J, 7, 0)</f>
        <v>#N/A</v>
      </c>
      <c r="G102" s="35" t="e">
        <f>VLOOKUP($B102,'part 01'!$D:$K, 8, 0)</f>
        <v>#N/A</v>
      </c>
    </row>
    <row r="103" spans="1:7" ht="30">
      <c r="A103" s="24">
        <v>81</v>
      </c>
      <c r="B103" s="25" t="s">
        <v>74</v>
      </c>
      <c r="C103" s="10" t="e">
        <f>VLOOKUP($B103,'part 05'!$D:$J, 3, 0)</f>
        <v>#N/A</v>
      </c>
      <c r="D103" s="10" t="e">
        <f>VLOOKUP($B103,'part 05'!$D:$J, 5, 0)</f>
        <v>#N/A</v>
      </c>
      <c r="E103" s="10" t="e">
        <f>VLOOKUP($B103,'part 05'!$D:$J, 6, 0)</f>
        <v>#N/A</v>
      </c>
      <c r="F103" s="10" t="e">
        <f>VLOOKUP($B103,'part 05'!$D:$J, 7, 0)</f>
        <v>#N/A</v>
      </c>
      <c r="G103" s="35" t="e">
        <f>VLOOKUP($B103,'part 01'!$D:$K, 8, 0)</f>
        <v>#N/A</v>
      </c>
    </row>
    <row r="104" spans="1:7" ht="15">
      <c r="A104" s="24">
        <v>82</v>
      </c>
      <c r="B104" s="25" t="s">
        <v>8</v>
      </c>
      <c r="C104" s="10" t="e">
        <f>VLOOKUP($B104,'part 05'!$D:$J, 3, 0)</f>
        <v>#N/A</v>
      </c>
      <c r="D104" s="10" t="e">
        <f>VLOOKUP($B104,'part 05'!$D:$J, 5, 0)</f>
        <v>#N/A</v>
      </c>
      <c r="E104" s="10" t="e">
        <f>VLOOKUP($B104,'part 05'!$D:$J, 6, 0)</f>
        <v>#N/A</v>
      </c>
      <c r="F104" s="10" t="e">
        <f>VLOOKUP($B104,'part 05'!$D:$J, 7, 0)</f>
        <v>#N/A</v>
      </c>
      <c r="G104" s="35" t="e">
        <f>VLOOKUP($B104,'part 01'!$D:$K, 8, 0)</f>
        <v>#N/A</v>
      </c>
    </row>
    <row r="105" spans="1:7" ht="15">
      <c r="A105" s="24">
        <v>83</v>
      </c>
      <c r="B105" s="25" t="s">
        <v>9</v>
      </c>
      <c r="C105" s="10" t="e">
        <f>VLOOKUP($B105,'part 05'!$D:$J, 3, 0)</f>
        <v>#N/A</v>
      </c>
      <c r="D105" s="10" t="e">
        <f>VLOOKUP($B105,'part 05'!$D:$J, 5, 0)</f>
        <v>#N/A</v>
      </c>
      <c r="E105" s="10" t="e">
        <f>VLOOKUP($B105,'part 05'!$D:$J, 6, 0)</f>
        <v>#N/A</v>
      </c>
      <c r="F105" s="10" t="e">
        <f>VLOOKUP($B105,'part 05'!$D:$J, 7, 0)</f>
        <v>#N/A</v>
      </c>
      <c r="G105" s="35" t="e">
        <f>VLOOKUP($B105,'part 01'!$D:$K, 8, 0)</f>
        <v>#N/A</v>
      </c>
    </row>
    <row r="106" spans="1:7" ht="15">
      <c r="A106" s="24">
        <v>84</v>
      </c>
      <c r="B106" s="25" t="s">
        <v>10</v>
      </c>
      <c r="C106" s="10" t="e">
        <f>VLOOKUP($B106,'part 05'!$D:$J, 3, 0)</f>
        <v>#N/A</v>
      </c>
      <c r="D106" s="10" t="e">
        <f>VLOOKUP($B106,'part 05'!$D:$J, 5, 0)</f>
        <v>#N/A</v>
      </c>
      <c r="E106" s="10" t="e">
        <f>VLOOKUP($B106,'part 05'!$D:$J, 6, 0)</f>
        <v>#N/A</v>
      </c>
      <c r="F106" s="10" t="e">
        <f>VLOOKUP($B106,'part 05'!$D:$J, 7, 0)</f>
        <v>#N/A</v>
      </c>
      <c r="G106" s="35" t="e">
        <f>VLOOKUP($B106,'part 01'!$D:$K, 8, 0)</f>
        <v>#N/A</v>
      </c>
    </row>
    <row r="107" spans="1:7" ht="15">
      <c r="A107" s="24">
        <v>85</v>
      </c>
      <c r="B107" s="25" t="s">
        <v>11</v>
      </c>
      <c r="C107" s="10" t="e">
        <f>VLOOKUP($B107,'part 05'!$D:$J, 3, 0)</f>
        <v>#N/A</v>
      </c>
      <c r="D107" s="10" t="e">
        <f>VLOOKUP($B107,'part 05'!$D:$J, 5, 0)</f>
        <v>#N/A</v>
      </c>
      <c r="E107" s="10" t="e">
        <f>VLOOKUP($B107,'part 05'!$D:$J, 6, 0)</f>
        <v>#N/A</v>
      </c>
      <c r="F107" s="10" t="e">
        <f>VLOOKUP($B107,'part 05'!$D:$J, 7, 0)</f>
        <v>#N/A</v>
      </c>
      <c r="G107" s="35" t="e">
        <f>VLOOKUP($B107,'part 01'!$D:$K, 8, 0)</f>
        <v>#N/A</v>
      </c>
    </row>
    <row r="108" spans="1:7" ht="15">
      <c r="A108" s="24">
        <v>86</v>
      </c>
      <c r="B108" s="25" t="s">
        <v>6</v>
      </c>
      <c r="C108" s="10" t="e">
        <f>VLOOKUP($B108,'part 05'!$D:$J, 3, 0)</f>
        <v>#N/A</v>
      </c>
      <c r="D108" s="10" t="e">
        <f>VLOOKUP($B108,'part 05'!$D:$J, 5, 0)</f>
        <v>#N/A</v>
      </c>
      <c r="E108" s="10" t="e">
        <f>VLOOKUP($B108,'part 05'!$D:$J, 6, 0)</f>
        <v>#N/A</v>
      </c>
      <c r="F108" s="10" t="e">
        <f>VLOOKUP($B108,'part 05'!$D:$J, 7, 0)</f>
        <v>#N/A</v>
      </c>
      <c r="G108" s="35" t="e">
        <f>VLOOKUP($B108,'part 01'!$D:$K, 8, 0)</f>
        <v>#N/A</v>
      </c>
    </row>
    <row r="109" spans="1:7" ht="45">
      <c r="A109" s="24">
        <v>87</v>
      </c>
      <c r="B109" s="25" t="s">
        <v>83</v>
      </c>
      <c r="C109" s="10" t="e">
        <f>VLOOKUP($B109,'part 05'!$D:$J, 3, 0)</f>
        <v>#N/A</v>
      </c>
      <c r="D109" s="10" t="e">
        <f>VLOOKUP($B109,'part 05'!$D:$J, 5, 0)</f>
        <v>#N/A</v>
      </c>
      <c r="E109" s="10" t="e">
        <f>VLOOKUP($B109,'part 05'!$D:$J, 6, 0)</f>
        <v>#N/A</v>
      </c>
      <c r="F109" s="10" t="e">
        <f>VLOOKUP($B109,'part 05'!$D:$J, 7, 0)</f>
        <v>#N/A</v>
      </c>
      <c r="G109" s="35" t="e">
        <f>VLOOKUP($B109,'part 01'!$D:$K, 8, 0)</f>
        <v>#N/A</v>
      </c>
    </row>
    <row r="110" spans="1:7" ht="15">
      <c r="A110" s="24">
        <v>88</v>
      </c>
      <c r="B110" s="25" t="s">
        <v>161</v>
      </c>
      <c r="C110" s="10" t="e">
        <f>VLOOKUP($B110,'part 05'!$D:$J, 3, 0)</f>
        <v>#N/A</v>
      </c>
      <c r="D110" s="10" t="e">
        <f>VLOOKUP($B110,'part 05'!$D:$J, 5, 0)</f>
        <v>#N/A</v>
      </c>
      <c r="E110" s="10" t="e">
        <f>VLOOKUP($B110,'part 05'!$D:$J, 6, 0)</f>
        <v>#N/A</v>
      </c>
      <c r="F110" s="10" t="e">
        <f>VLOOKUP($B110,'part 05'!$D:$J, 7, 0)</f>
        <v>#N/A</v>
      </c>
      <c r="G110" s="35" t="e">
        <f>VLOOKUP($B110,'part 01'!$D:$K, 8, 0)</f>
        <v>#N/A</v>
      </c>
    </row>
    <row r="111" spans="1:7" ht="15">
      <c r="A111" s="24">
        <v>89</v>
      </c>
      <c r="B111" s="25" t="s">
        <v>61</v>
      </c>
      <c r="C111" s="10" t="e">
        <f>VLOOKUP($B111,'part 05'!$D:$J, 3, 0)</f>
        <v>#N/A</v>
      </c>
      <c r="D111" s="10" t="e">
        <f>VLOOKUP($B111,'part 05'!$D:$J, 5, 0)</f>
        <v>#N/A</v>
      </c>
      <c r="E111" s="10" t="e">
        <f>VLOOKUP($B111,'part 05'!$D:$J, 6, 0)</f>
        <v>#N/A</v>
      </c>
      <c r="F111" s="10" t="e">
        <f>VLOOKUP($B111,'part 05'!$D:$J, 7, 0)</f>
        <v>#N/A</v>
      </c>
      <c r="G111" s="35" t="e">
        <f>VLOOKUP($B111,'part 01'!$D:$K, 8, 0)</f>
        <v>#N/A</v>
      </c>
    </row>
    <row r="112" spans="1:7" ht="30">
      <c r="A112" s="24">
        <v>90</v>
      </c>
      <c r="B112" s="25" t="s">
        <v>162</v>
      </c>
      <c r="C112" s="10" t="e">
        <f>VLOOKUP($B112,'part 05'!$D:$J, 3, 0)</f>
        <v>#N/A</v>
      </c>
      <c r="D112" s="10" t="e">
        <f>VLOOKUP($B112,'part 05'!$D:$J, 5, 0)</f>
        <v>#N/A</v>
      </c>
      <c r="E112" s="10" t="e">
        <f>VLOOKUP($B112,'part 05'!$D:$J, 6, 0)</f>
        <v>#N/A</v>
      </c>
      <c r="F112" s="10" t="e">
        <f>VLOOKUP($B112,'part 05'!$D:$J, 7, 0)</f>
        <v>#N/A</v>
      </c>
      <c r="G112" s="35" t="e">
        <f>VLOOKUP($B112,'part 01'!$D:$K, 8, 0)</f>
        <v>#N/A</v>
      </c>
    </row>
    <row r="113" spans="1:7" ht="15">
      <c r="A113" s="24">
        <v>91</v>
      </c>
      <c r="B113" s="25" t="s">
        <v>62</v>
      </c>
      <c r="C113" s="10" t="e">
        <f>VLOOKUP($B113,'part 05'!$D:$J, 3, 0)</f>
        <v>#N/A</v>
      </c>
      <c r="D113" s="10" t="e">
        <f>VLOOKUP($B113,'part 05'!$D:$J, 5, 0)</f>
        <v>#N/A</v>
      </c>
      <c r="E113" s="10" t="e">
        <f>VLOOKUP($B113,'part 05'!$D:$J, 6, 0)</f>
        <v>#N/A</v>
      </c>
      <c r="F113" s="10" t="e">
        <f>VLOOKUP($B113,'part 05'!$D:$J, 7, 0)</f>
        <v>#N/A</v>
      </c>
      <c r="G113" s="35" t="e">
        <f>VLOOKUP($B113,'part 01'!$D:$K, 8, 0)</f>
        <v>#N/A</v>
      </c>
    </row>
    <row r="114" spans="1:7" ht="15">
      <c r="A114" s="24">
        <v>92</v>
      </c>
      <c r="B114" s="25" t="s">
        <v>64</v>
      </c>
      <c r="C114" s="10" t="e">
        <f>VLOOKUP($B114,'part 05'!$D:$J, 3, 0)</f>
        <v>#N/A</v>
      </c>
      <c r="D114" s="10" t="e">
        <f>VLOOKUP($B114,'part 05'!$D:$J, 5, 0)</f>
        <v>#N/A</v>
      </c>
      <c r="E114" s="10" t="e">
        <f>VLOOKUP($B114,'part 05'!$D:$J, 6, 0)</f>
        <v>#N/A</v>
      </c>
      <c r="F114" s="10" t="e">
        <f>VLOOKUP($B114,'part 05'!$D:$J, 7, 0)</f>
        <v>#N/A</v>
      </c>
      <c r="G114" s="35" t="e">
        <f>VLOOKUP($B114,'part 01'!$D:$K, 8, 0)</f>
        <v>#N/A</v>
      </c>
    </row>
    <row r="115" spans="1:7" ht="15">
      <c r="A115" s="24">
        <v>93</v>
      </c>
      <c r="B115" s="25" t="s">
        <v>135</v>
      </c>
      <c r="C115" s="10" t="e">
        <f>VLOOKUP($B115,'part 05'!$D:$J, 3, 0)</f>
        <v>#N/A</v>
      </c>
      <c r="D115" s="10" t="e">
        <f>VLOOKUP($B115,'part 05'!$D:$J, 5, 0)</f>
        <v>#N/A</v>
      </c>
      <c r="E115" s="10" t="e">
        <f>VLOOKUP($B115,'part 05'!$D:$J, 6, 0)</f>
        <v>#N/A</v>
      </c>
      <c r="F115" s="10" t="e">
        <f>VLOOKUP($B115,'part 05'!$D:$J, 7, 0)</f>
        <v>#N/A</v>
      </c>
      <c r="G115" s="35" t="e">
        <f>VLOOKUP($B115,'part 01'!$D:$K, 8, 0)</f>
        <v>#N/A</v>
      </c>
    </row>
    <row r="116" spans="1:7" ht="15">
      <c r="A116" s="24">
        <v>94</v>
      </c>
      <c r="B116" s="25" t="s">
        <v>148</v>
      </c>
      <c r="C116" s="10" t="e">
        <f>VLOOKUP($B116,'part 05'!$D:$J, 3, 0)</f>
        <v>#N/A</v>
      </c>
      <c r="D116" s="10" t="e">
        <f>VLOOKUP($B116,'part 05'!$D:$J, 5, 0)</f>
        <v>#N/A</v>
      </c>
      <c r="E116" s="10" t="e">
        <f>VLOOKUP($B116,'part 05'!$D:$J, 6, 0)</f>
        <v>#N/A</v>
      </c>
      <c r="F116" s="10" t="e">
        <f>VLOOKUP($B116,'part 05'!$D:$J, 7, 0)</f>
        <v>#N/A</v>
      </c>
      <c r="G116" s="35" t="e">
        <f>VLOOKUP($B116,'part 01'!$D:$K, 8, 0)</f>
        <v>#N/A</v>
      </c>
    </row>
    <row r="117" spans="1:7" ht="15">
      <c r="A117" s="24">
        <v>95</v>
      </c>
      <c r="B117" s="25" t="s">
        <v>174</v>
      </c>
      <c r="C117" s="10" t="e">
        <f>VLOOKUP($B117,'part 05'!$D:$J, 3, 0)</f>
        <v>#N/A</v>
      </c>
      <c r="D117" s="10" t="e">
        <f>VLOOKUP($B117,'part 05'!$D:$J, 5, 0)</f>
        <v>#N/A</v>
      </c>
      <c r="E117" s="10" t="e">
        <f>VLOOKUP($B117,'part 05'!$D:$J, 6, 0)</f>
        <v>#N/A</v>
      </c>
      <c r="F117" s="10" t="e">
        <f>VLOOKUP($B117,'part 05'!$D:$J, 7, 0)</f>
        <v>#N/A</v>
      </c>
      <c r="G117" s="35" t="e">
        <f>VLOOKUP($B117,'part 01'!$D:$K, 8, 0)</f>
        <v>#N/A</v>
      </c>
    </row>
    <row r="118" spans="1:7" ht="15">
      <c r="A118" s="24">
        <v>96</v>
      </c>
      <c r="B118" s="25" t="s">
        <v>176</v>
      </c>
      <c r="C118" s="10" t="e">
        <f>VLOOKUP($B118,'part 05'!$D:$J, 3, 0)</f>
        <v>#N/A</v>
      </c>
      <c r="D118" s="10" t="e">
        <f>VLOOKUP($B118,'part 05'!$D:$J, 5, 0)</f>
        <v>#N/A</v>
      </c>
      <c r="E118" s="10" t="e">
        <f>VLOOKUP($B118,'part 05'!$D:$J, 6, 0)</f>
        <v>#N/A</v>
      </c>
      <c r="F118" s="10" t="e">
        <f>VLOOKUP($B118,'part 05'!$D:$J, 7, 0)</f>
        <v>#N/A</v>
      </c>
      <c r="G118" s="35" t="e">
        <f>VLOOKUP($B118,'part 01'!$D:$K, 8, 0)</f>
        <v>#N/A</v>
      </c>
    </row>
    <row r="119" spans="1:7" ht="30">
      <c r="A119" s="24">
        <v>97</v>
      </c>
      <c r="B119" s="28" t="s">
        <v>81</v>
      </c>
      <c r="C119" s="10" t="e">
        <f>VLOOKUP($B119,'part 05'!$D:$J, 3, 0)</f>
        <v>#N/A</v>
      </c>
      <c r="D119" s="10" t="e">
        <f>VLOOKUP($B119,'part 05'!$D:$J, 5, 0)</f>
        <v>#N/A</v>
      </c>
      <c r="E119" s="10" t="e">
        <f>VLOOKUP($B119,'part 05'!$D:$J, 6, 0)</f>
        <v>#N/A</v>
      </c>
      <c r="F119" s="10" t="e">
        <f>VLOOKUP($B119,'part 05'!$D:$J, 7, 0)</f>
        <v>#N/A</v>
      </c>
      <c r="G119" s="35" t="e">
        <f>VLOOKUP($B119,'part 01'!$D:$K, 8, 0)</f>
        <v>#N/A</v>
      </c>
    </row>
    <row r="120" spans="1:7" ht="15">
      <c r="A120" s="24">
        <v>98</v>
      </c>
      <c r="B120" s="25" t="s">
        <v>177</v>
      </c>
      <c r="C120" s="10" t="e">
        <f>VLOOKUP($B120,'part 05'!$D:$J, 3, 0)</f>
        <v>#N/A</v>
      </c>
      <c r="D120" s="10" t="e">
        <f>VLOOKUP($B120,'part 05'!$D:$J, 5, 0)</f>
        <v>#N/A</v>
      </c>
      <c r="E120" s="10" t="e">
        <f>VLOOKUP($B120,'part 05'!$D:$J, 6, 0)</f>
        <v>#N/A</v>
      </c>
      <c r="F120" s="10" t="e">
        <f>VLOOKUP($B120,'part 05'!$D:$J, 7, 0)</f>
        <v>#N/A</v>
      </c>
      <c r="G120" s="35" t="e">
        <f>VLOOKUP($B120,'part 01'!$D:$K, 8, 0)</f>
        <v>#N/A</v>
      </c>
    </row>
  </sheetData>
  <autoFilter ref="A2:G2"/>
  <conditionalFormatting sqref="B81">
    <cfRule type="duplicateValues" dxfId="18" priority="5"/>
    <cfRule type="duplicateValues" dxfId="17" priority="6"/>
  </conditionalFormatting>
  <conditionalFormatting sqref="B119">
    <cfRule type="duplicateValues" dxfId="16" priority="1"/>
    <cfRule type="duplicateValues" dxfId="15" priority="2"/>
  </conditionalFormatting>
  <pageMargins left="0.70000004768371604" right="0.70000004768371604" top="0.75" bottom="0.75" header="0.30000001192092901" footer="0.3000000119209290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G102"/>
  <sheetViews>
    <sheetView workbookViewId="0">
      <selection activeCell="F3" sqref="F3"/>
    </sheetView>
  </sheetViews>
  <sheetFormatPr defaultColWidth="8.140625" defaultRowHeight="12.75"/>
  <cols>
    <col min="1" max="1" width="13.28515625" style="14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C8+C11+C17+C20+C24+C26+C28+C32+C39+C44+C47+C49+C52+C58+C63+C4</f>
        <v>#N/A</v>
      </c>
      <c r="D3" s="21" t="e">
        <f t="shared" ref="D3:F3" si="0">D8+D11+D17+D20+D24+D26+D28+D32+D39+D44+D47+D49+D52+D58+D63+D4</f>
        <v>#N/A</v>
      </c>
      <c r="E3" s="21" t="e">
        <f t="shared" si="0"/>
        <v>#N/A</v>
      </c>
      <c r="F3" s="21" t="e">
        <f t="shared" si="0"/>
        <v>#N/A</v>
      </c>
    </row>
    <row r="4" spans="1:7" ht="18">
      <c r="A4" s="22"/>
      <c r="B4" s="23" t="s">
        <v>85</v>
      </c>
      <c r="C4" s="22" t="e">
        <f>SUM(C5:C7)</f>
        <v>#N/A</v>
      </c>
      <c r="D4" s="22" t="e">
        <f>SUM(D5:D7)</f>
        <v>#N/A</v>
      </c>
      <c r="E4" s="22" t="e">
        <f>SUM(E5:E7)</f>
        <v>#N/A</v>
      </c>
      <c r="F4" s="22" t="e">
        <f>SUM(F5:F7)</f>
        <v>#N/A</v>
      </c>
    </row>
    <row r="5" spans="1:7" ht="15" customHeight="1">
      <c r="A5" s="24">
        <v>1</v>
      </c>
      <c r="B5" s="25" t="s">
        <v>26</v>
      </c>
      <c r="C5" s="10" t="e">
        <f>VLOOKUP($B5,'part 06'!$D:$J, 3, 0)</f>
        <v>#N/A</v>
      </c>
      <c r="D5" s="10" t="e">
        <f>VLOOKUP($B5,'part 06'!$D:$J, 5, 0)</f>
        <v>#N/A</v>
      </c>
      <c r="E5" s="10" t="e">
        <f>VLOOKUP($B5,'part 06'!$D:$J, 6, 0)</f>
        <v>#N/A</v>
      </c>
      <c r="F5" s="10" t="e">
        <f>VLOOKUP($B5,'part 06'!$D:$J,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24</v>
      </c>
      <c r="C6" s="10" t="e">
        <f>VLOOKUP($B6,'part 06'!$D:$J, 3, 0)</f>
        <v>#N/A</v>
      </c>
      <c r="D6" s="10" t="e">
        <f>VLOOKUP($B6,'part 06'!$D:$J, 5, 0)</f>
        <v>#N/A</v>
      </c>
      <c r="E6" s="10" t="e">
        <f>VLOOKUP($B6,'part 06'!$D:$J, 6, 0)</f>
        <v>#N/A</v>
      </c>
      <c r="F6" s="10" t="e">
        <f>VLOOKUP($B6,'part 06'!$D:$J, 7, 0)</f>
        <v>#N/A</v>
      </c>
      <c r="G6" s="35" t="e">
        <f>VLOOKUP($B6,'part 01'!$D:$K, 8, 0)</f>
        <v>#N/A</v>
      </c>
    </row>
    <row r="7" spans="1:7" ht="15" customHeight="1">
      <c r="A7" s="24">
        <v>3</v>
      </c>
      <c r="B7" s="25" t="s">
        <v>25</v>
      </c>
      <c r="C7" s="10" t="e">
        <f>VLOOKUP($B7,'part 06'!$D:$J, 3, 0)</f>
        <v>#N/A</v>
      </c>
      <c r="D7" s="10" t="e">
        <f>VLOOKUP($B7,'part 06'!$D:$J, 5, 0)</f>
        <v>#N/A</v>
      </c>
      <c r="E7" s="10" t="e">
        <f>VLOOKUP($B7,'part 06'!$D:$J, 6, 0)</f>
        <v>#N/A</v>
      </c>
      <c r="F7" s="10" t="e">
        <f>VLOOKUP($B7,'part 06'!$D:$J, 7, 0)</f>
        <v>#N/A</v>
      </c>
      <c r="G7" s="35" t="e">
        <f>VLOOKUP($B7,'part 01'!$D:$K, 8, 0)</f>
        <v>#N/A</v>
      </c>
    </row>
    <row r="8" spans="1:7" ht="15" customHeight="1">
      <c r="A8" s="22"/>
      <c r="B8" s="23" t="s">
        <v>86</v>
      </c>
      <c r="C8" s="26" t="e">
        <f>SUM(C9:C10)</f>
        <v>#N/A</v>
      </c>
      <c r="D8" s="26" t="e">
        <f>SUM(D9:D10)</f>
        <v>#N/A</v>
      </c>
      <c r="E8" s="26" t="e">
        <f>SUM(E9:E10)</f>
        <v>#N/A</v>
      </c>
      <c r="F8" s="26" t="e">
        <f>SUM(F9:F10)</f>
        <v>#N/A</v>
      </c>
    </row>
    <row r="9" spans="1:7" ht="15">
      <c r="A9" s="24">
        <v>4</v>
      </c>
      <c r="B9" s="25" t="s">
        <v>15</v>
      </c>
      <c r="C9" s="10" t="e">
        <f>VLOOKUP($B9,'part 06'!$D:$J, 3, 0)</f>
        <v>#N/A</v>
      </c>
      <c r="D9" s="10" t="e">
        <f>VLOOKUP($B9,'part 06'!$D:$J, 5, 0)</f>
        <v>#N/A</v>
      </c>
      <c r="E9" s="10" t="e">
        <f>VLOOKUP($B9,'part 06'!$D:$J, 6, 0)</f>
        <v>#N/A</v>
      </c>
      <c r="F9" s="10" t="e">
        <f>VLOOKUP($B9,'part 06'!$D:$J, 7, 0)</f>
        <v>#N/A</v>
      </c>
      <c r="G9" s="35" t="e">
        <f>VLOOKUP($B9,'part 01'!$D:$K, 8, 0)</f>
        <v>#N/A</v>
      </c>
    </row>
    <row r="10" spans="1:7" ht="15">
      <c r="A10" s="24">
        <v>5</v>
      </c>
      <c r="B10" s="25" t="s">
        <v>16</v>
      </c>
      <c r="C10" s="10" t="e">
        <f>VLOOKUP($B10,'part 06'!$D:$J, 3, 0)</f>
        <v>#N/A</v>
      </c>
      <c r="D10" s="10" t="e">
        <f>VLOOKUP($B10,'part 06'!$D:$J, 5, 0)</f>
        <v>#N/A</v>
      </c>
      <c r="E10" s="10" t="e">
        <f>VLOOKUP($B10,'part 06'!$D:$J, 6, 0)</f>
        <v>#N/A</v>
      </c>
      <c r="F10" s="10" t="e">
        <f>VLOOKUP($B10,'part 06'!$D:$J, 7, 0)</f>
        <v>#N/A</v>
      </c>
      <c r="G10" s="35" t="e">
        <f>VLOOKUP($B10,'part 01'!$D:$K, 8, 0)</f>
        <v>#N/A</v>
      </c>
    </row>
    <row r="11" spans="1:7" ht="15" customHeight="1">
      <c r="A11" s="22"/>
      <c r="B11" s="23" t="s">
        <v>88</v>
      </c>
      <c r="C11" s="22" t="e">
        <f>SUM(C12:C16)</f>
        <v>#N/A</v>
      </c>
      <c r="D11" s="22" t="e">
        <f>SUM(D12:D16)</f>
        <v>#N/A</v>
      </c>
      <c r="E11" s="22" t="e">
        <f>SUM(E12:E16)</f>
        <v>#N/A</v>
      </c>
      <c r="F11" s="22" t="e">
        <f>SUM(F12:F16)</f>
        <v>#N/A</v>
      </c>
    </row>
    <row r="12" spans="1:7" ht="15" customHeight="1">
      <c r="A12" s="24">
        <v>6</v>
      </c>
      <c r="B12" s="25" t="s">
        <v>178</v>
      </c>
      <c r="C12" s="10" t="e">
        <f>VLOOKUP($B12,'part 06'!$D:$J, 3, 0)</f>
        <v>#N/A</v>
      </c>
      <c r="D12" s="10" t="e">
        <f>VLOOKUP($B12,'part 06'!$D:$J, 5, 0)</f>
        <v>#N/A</v>
      </c>
      <c r="E12" s="10" t="e">
        <f>VLOOKUP($B12,'part 06'!$D:$J, 6, 0)</f>
        <v>#N/A</v>
      </c>
      <c r="F12" s="10" t="e">
        <f>VLOOKUP($B12,'part 06'!$D:$J, 7, 0)</f>
        <v>#N/A</v>
      </c>
      <c r="G12" s="35" t="e">
        <f>VLOOKUP($B12,'part 01'!$D:$K, 8, 0)</f>
        <v>#N/A</v>
      </c>
    </row>
    <row r="13" spans="1:7" ht="18" customHeight="1">
      <c r="A13" s="24">
        <v>7</v>
      </c>
      <c r="B13" s="25" t="s">
        <v>44</v>
      </c>
      <c r="C13" s="10" t="e">
        <f>VLOOKUP($B13,'part 06'!$D:$J, 3, 0)</f>
        <v>#N/A</v>
      </c>
      <c r="D13" s="10" t="e">
        <f>VLOOKUP($B13,'part 06'!$D:$J, 5, 0)</f>
        <v>#N/A</v>
      </c>
      <c r="E13" s="10" t="e">
        <f>VLOOKUP($B13,'part 06'!$D:$J, 6, 0)</f>
        <v>#N/A</v>
      </c>
      <c r="F13" s="10" t="e">
        <f>VLOOKUP($B13,'part 06'!$D:$J,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5" t="s">
        <v>38</v>
      </c>
      <c r="C14" s="10" t="e">
        <f>VLOOKUP($B14,'part 06'!$D:$J, 3, 0)</f>
        <v>#N/A</v>
      </c>
      <c r="D14" s="10" t="e">
        <f>VLOOKUP($B14,'part 06'!$D:$J, 5, 0)</f>
        <v>#N/A</v>
      </c>
      <c r="E14" s="10" t="e">
        <f>VLOOKUP($B14,'part 06'!$D:$J, 6, 0)</f>
        <v>#N/A</v>
      </c>
      <c r="F14" s="10" t="e">
        <f>VLOOKUP($B14,'part 06'!$D:$J,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5" t="s">
        <v>119</v>
      </c>
      <c r="C15" s="10" t="e">
        <f>VLOOKUP($B15,'part 06'!$D:$J, 3, 0)</f>
        <v>#N/A</v>
      </c>
      <c r="D15" s="10" t="e">
        <f>VLOOKUP($B15,'part 06'!$D:$J, 5, 0)</f>
        <v>#N/A</v>
      </c>
      <c r="E15" s="10" t="e">
        <f>VLOOKUP($B15,'part 06'!$D:$J, 6, 0)</f>
        <v>#N/A</v>
      </c>
      <c r="F15" s="10" t="e">
        <f>VLOOKUP($B15,'part 06'!$D:$J,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5" t="s">
        <v>49</v>
      </c>
      <c r="C16" s="10" t="e">
        <f>VLOOKUP($B16,'part 06'!$D:$J, 3, 0)</f>
        <v>#N/A</v>
      </c>
      <c r="D16" s="10" t="e">
        <f>VLOOKUP($B16,'part 06'!$D:$J, 5, 0)</f>
        <v>#N/A</v>
      </c>
      <c r="E16" s="10" t="e">
        <f>VLOOKUP($B16,'part 06'!$D:$J, 6, 0)</f>
        <v>#N/A</v>
      </c>
      <c r="F16" s="10" t="e">
        <f>VLOOKUP($B16,'part 06'!$D:$J, 7, 0)</f>
        <v>#N/A</v>
      </c>
      <c r="G16" s="35" t="e">
        <f>VLOOKUP($B16,'part 01'!$D:$K, 8, 0)</f>
        <v>#N/A</v>
      </c>
    </row>
    <row r="17" spans="1:7" ht="18" customHeight="1">
      <c r="A17" s="22"/>
      <c r="B17" s="23" t="s">
        <v>89</v>
      </c>
      <c r="C17" s="22" t="e">
        <f>SUM(C18:C19)</f>
        <v>#N/A</v>
      </c>
      <c r="D17" s="22" t="e">
        <f>SUM(D18:D19)</f>
        <v>#N/A</v>
      </c>
      <c r="E17" s="22" t="e">
        <f>SUM(E18:E19)</f>
        <v>#N/A</v>
      </c>
      <c r="F17" s="22" t="e">
        <f>SUM(F18:F19)</f>
        <v>#N/A</v>
      </c>
    </row>
    <row r="18" spans="1:7" ht="15" customHeight="1">
      <c r="A18" s="24">
        <v>11</v>
      </c>
      <c r="B18" s="25" t="s">
        <v>23</v>
      </c>
      <c r="C18" s="10" t="e">
        <f>VLOOKUP($B18,'part 06'!$D:$J, 3, 0)</f>
        <v>#N/A</v>
      </c>
      <c r="D18" s="10" t="e">
        <f>VLOOKUP($B18,'part 06'!$D:$J, 5, 0)</f>
        <v>#N/A</v>
      </c>
      <c r="E18" s="10" t="e">
        <f>VLOOKUP($B18,'part 06'!$D:$J, 6, 0)</f>
        <v>#N/A</v>
      </c>
      <c r="F18" s="10" t="e">
        <f>VLOOKUP($B18,'part 06'!$D:$J, 7, 0)</f>
        <v>#N/A</v>
      </c>
      <c r="G18" s="35" t="e">
        <f>VLOOKUP($B18,'part 01'!$D:$K, 8, 0)</f>
        <v>#N/A</v>
      </c>
    </row>
    <row r="19" spans="1:7" ht="15" customHeight="1">
      <c r="A19" s="24">
        <v>12</v>
      </c>
      <c r="B19" s="25" t="s">
        <v>45</v>
      </c>
      <c r="C19" s="10" t="e">
        <f>VLOOKUP($B19,'part 06'!$D:$J, 3, 0)</f>
        <v>#N/A</v>
      </c>
      <c r="D19" s="10" t="e">
        <f>VLOOKUP($B19,'part 06'!$D:$J, 5, 0)</f>
        <v>#N/A</v>
      </c>
      <c r="E19" s="10" t="e">
        <f>VLOOKUP($B19,'part 06'!$D:$J, 6, 0)</f>
        <v>#N/A</v>
      </c>
      <c r="F19" s="10" t="e">
        <f>VLOOKUP($B19,'part 06'!$D:$J, 7, 0)</f>
        <v>#N/A</v>
      </c>
      <c r="G19" s="35" t="e">
        <f>VLOOKUP($B19,'part 01'!$D:$K, 8, 0)</f>
        <v>#N/A</v>
      </c>
    </row>
    <row r="20" spans="1:7" ht="18" customHeight="1">
      <c r="A20" s="22"/>
      <c r="B20" s="23" t="s">
        <v>90</v>
      </c>
      <c r="C20" s="26" t="e">
        <f>SUM(C21:C23)</f>
        <v>#N/A</v>
      </c>
      <c r="D20" s="26" t="e">
        <f>SUM(D21:D23)</f>
        <v>#N/A</v>
      </c>
      <c r="E20" s="26" t="e">
        <f>SUM(E21:E23)</f>
        <v>#N/A</v>
      </c>
      <c r="F20" s="26" t="e">
        <f>SUM(F21:F23)</f>
        <v>#N/A</v>
      </c>
    </row>
    <row r="21" spans="1:7" ht="15" customHeight="1">
      <c r="A21" s="24">
        <v>13</v>
      </c>
      <c r="B21" s="48" t="s">
        <v>63</v>
      </c>
      <c r="C21" s="10" t="e">
        <f>VLOOKUP($B21,'part 06'!$D:$J, 3, 0)</f>
        <v>#N/A</v>
      </c>
      <c r="D21" s="10" t="e">
        <f>VLOOKUP($B21,'part 06'!$D:$J, 5, 0)</f>
        <v>#N/A</v>
      </c>
      <c r="E21" s="10" t="e">
        <f>VLOOKUP($B21,'part 06'!$D:$J, 6, 0)</f>
        <v>#N/A</v>
      </c>
      <c r="F21" s="10" t="e">
        <f>VLOOKUP($B21,'part 06'!$D:$J, 7, 0)</f>
        <v>#N/A</v>
      </c>
      <c r="G21" s="35" t="e">
        <f>VLOOKUP($B21,'part 01'!$D:$K, 8, 0)</f>
        <v>#N/A</v>
      </c>
    </row>
    <row r="22" spans="1:7" ht="15" customHeight="1">
      <c r="A22" s="24">
        <v>14</v>
      </c>
      <c r="B22" s="25" t="s">
        <v>120</v>
      </c>
      <c r="C22" s="10" t="e">
        <f>VLOOKUP($B22,'part 06'!$D:$J, 3, 0)</f>
        <v>#N/A</v>
      </c>
      <c r="D22" s="10" t="e">
        <f>VLOOKUP($B22,'part 06'!$D:$J, 5, 0)</f>
        <v>#N/A</v>
      </c>
      <c r="E22" s="10" t="e">
        <f>VLOOKUP($B22,'part 06'!$D:$J, 6, 0)</f>
        <v>#N/A</v>
      </c>
      <c r="F22" s="10" t="e">
        <f>VLOOKUP($B22,'part 06'!$D:$J, 7, 0)</f>
        <v>#N/A</v>
      </c>
      <c r="G22" s="35" t="e">
        <f>VLOOKUP($B22,'part 01'!$D:$K, 8, 0)</f>
        <v>#N/A</v>
      </c>
    </row>
    <row r="23" spans="1:7" ht="15" customHeight="1">
      <c r="A23" s="24">
        <v>15</v>
      </c>
      <c r="B23" s="25" t="s">
        <v>48</v>
      </c>
      <c r="C23" s="10" t="e">
        <f>VLOOKUP($B23,'part 06'!$D:$J, 3, 0)</f>
        <v>#N/A</v>
      </c>
      <c r="D23" s="10" t="e">
        <f>VLOOKUP($B23,'part 06'!$D:$J, 5, 0)</f>
        <v>#N/A</v>
      </c>
      <c r="E23" s="10" t="e">
        <f>VLOOKUP($B23,'part 06'!$D:$J, 6, 0)</f>
        <v>#N/A</v>
      </c>
      <c r="F23" s="10" t="e">
        <f>VLOOKUP($B23,'part 06'!$D:$J, 7, 0)</f>
        <v>#N/A</v>
      </c>
      <c r="G23" s="35" t="e">
        <f>VLOOKUP($B23,'part 01'!$D:$K, 8, 0)</f>
        <v>#N/A</v>
      </c>
    </row>
    <row r="24" spans="1:7" ht="18" customHeight="1">
      <c r="A24" s="22"/>
      <c r="B24" s="23" t="s">
        <v>93</v>
      </c>
      <c r="C24" s="22" t="e">
        <f>SUM(C25)</f>
        <v>#N/A</v>
      </c>
      <c r="D24" s="22" t="e">
        <f>SUM(D25)</f>
        <v>#N/A</v>
      </c>
      <c r="E24" s="22" t="e">
        <f>SUM(E25)</f>
        <v>#N/A</v>
      </c>
      <c r="F24" s="22" t="e">
        <f>SUM(F25)</f>
        <v>#N/A</v>
      </c>
    </row>
    <row r="25" spans="1:7" ht="15">
      <c r="A25" s="24">
        <v>16</v>
      </c>
      <c r="B25" s="25" t="s">
        <v>42</v>
      </c>
      <c r="C25" s="10" t="e">
        <f>VLOOKUP($B25,'part 06'!$D:$J, 3, 0)</f>
        <v>#N/A</v>
      </c>
      <c r="D25" s="10" t="e">
        <f>VLOOKUP($B25,'part 06'!$D:$J, 5, 0)</f>
        <v>#N/A</v>
      </c>
      <c r="E25" s="10" t="e">
        <f>VLOOKUP($B25,'part 06'!$D:$J, 6, 0)</f>
        <v>#N/A</v>
      </c>
      <c r="F25" s="10" t="e">
        <f>VLOOKUP($B25,'part 06'!$D:$J, 7, 0)</f>
        <v>#N/A</v>
      </c>
      <c r="G25" s="35" t="e">
        <f>VLOOKUP($B25,'part 01'!$D:$K, 8, 0)</f>
        <v>#N/A</v>
      </c>
    </row>
    <row r="26" spans="1:7" ht="15" customHeight="1">
      <c r="A26" s="22"/>
      <c r="B26" s="23" t="s">
        <v>94</v>
      </c>
      <c r="C26" s="22" t="e">
        <f>SUM(C27)</f>
        <v>#N/A</v>
      </c>
      <c r="D26" s="22" t="e">
        <f>SUM(D27)</f>
        <v>#N/A</v>
      </c>
      <c r="E26" s="22" t="e">
        <f>SUM(E27)</f>
        <v>#N/A</v>
      </c>
      <c r="F26" s="22" t="e">
        <f>SUM(F27)</f>
        <v>#N/A</v>
      </c>
    </row>
    <row r="27" spans="1:7" ht="18" customHeight="1">
      <c r="A27" s="24"/>
      <c r="B27" s="25" t="s">
        <v>13</v>
      </c>
      <c r="C27" s="10" t="e">
        <f>VLOOKUP($B27,'part 06'!$D:$J, 3, 0)</f>
        <v>#N/A</v>
      </c>
      <c r="D27" s="10" t="e">
        <f>VLOOKUP($B27,'part 06'!$D:$J, 5, 0)</f>
        <v>#N/A</v>
      </c>
      <c r="E27" s="10" t="e">
        <f>VLOOKUP($B27,'part 06'!$D:$J, 6, 0)</f>
        <v>#N/A</v>
      </c>
      <c r="F27" s="10" t="e">
        <f>VLOOKUP($B27,'part 06'!$D:$J, 7, 0)</f>
        <v>#N/A</v>
      </c>
      <c r="G27" s="35" t="e">
        <f>VLOOKUP($B27,'part 01'!$D:$K, 8, 0)</f>
        <v>#N/A</v>
      </c>
    </row>
    <row r="28" spans="1:7" ht="15" customHeight="1">
      <c r="A28" s="22"/>
      <c r="B28" s="23" t="s">
        <v>95</v>
      </c>
      <c r="C28" s="22" t="e">
        <f>SUM(C29:C31)</f>
        <v>#N/A</v>
      </c>
      <c r="D28" s="22" t="e">
        <f>SUM(D29:D31)</f>
        <v>#N/A</v>
      </c>
      <c r="E28" s="22" t="e">
        <f>SUM(E29:E31)</f>
        <v>#N/A</v>
      </c>
      <c r="F28" s="22" t="e">
        <f>SUM(F29:F31)</f>
        <v>#N/A</v>
      </c>
    </row>
    <row r="29" spans="1:7" ht="18" customHeight="1">
      <c r="A29" s="24">
        <v>18</v>
      </c>
      <c r="B29" s="25" t="s">
        <v>21</v>
      </c>
      <c r="C29" s="10" t="e">
        <f>VLOOKUP($B29,'part 06'!$D:$J, 3, 0)</f>
        <v>#N/A</v>
      </c>
      <c r="D29" s="10" t="e">
        <f>VLOOKUP($B29,'part 06'!$D:$J, 5, 0)</f>
        <v>#N/A</v>
      </c>
      <c r="E29" s="10" t="e">
        <f>VLOOKUP($B29,'part 06'!$D:$J, 6, 0)</f>
        <v>#N/A</v>
      </c>
      <c r="F29" s="10" t="e">
        <f>VLOOKUP($B29,'part 06'!$D:$J, 7, 0)</f>
        <v>#N/A</v>
      </c>
      <c r="G29" s="35" t="e">
        <f>VLOOKUP($B29,'part 01'!$D:$K, 8, 0)</f>
        <v>#N/A</v>
      </c>
    </row>
    <row r="30" spans="1:7" ht="18" customHeight="1">
      <c r="A30" s="24">
        <v>19</v>
      </c>
      <c r="B30" s="25" t="s">
        <v>35</v>
      </c>
      <c r="C30" s="10" t="e">
        <f>VLOOKUP($B30,'part 06'!$D:$J, 3, 0)</f>
        <v>#N/A</v>
      </c>
      <c r="D30" s="10" t="e">
        <f>VLOOKUP($B30,'part 06'!$D:$J, 5, 0)</f>
        <v>#N/A</v>
      </c>
      <c r="E30" s="10" t="e">
        <f>VLOOKUP($B30,'part 06'!$D:$J, 6, 0)</f>
        <v>#N/A</v>
      </c>
      <c r="F30" s="10" t="e">
        <f>VLOOKUP($B30,'part 06'!$D:$J, 7, 0)</f>
        <v>#N/A</v>
      </c>
      <c r="G30" s="35" t="e">
        <f>VLOOKUP($B30,'part 01'!$D:$K, 8, 0)</f>
        <v>#N/A</v>
      </c>
    </row>
    <row r="31" spans="1:7" ht="18" customHeight="1">
      <c r="A31" s="24">
        <v>20</v>
      </c>
      <c r="B31" s="25" t="s">
        <v>36</v>
      </c>
      <c r="C31" s="10" t="e">
        <f>VLOOKUP($B31,'part 06'!$D:$J, 3, 0)</f>
        <v>#N/A</v>
      </c>
      <c r="D31" s="10" t="e">
        <f>VLOOKUP($B31,'part 06'!$D:$J, 5, 0)</f>
        <v>#N/A</v>
      </c>
      <c r="E31" s="10" t="e">
        <f>VLOOKUP($B31,'part 06'!$D:$J, 6, 0)</f>
        <v>#N/A</v>
      </c>
      <c r="F31" s="10" t="e">
        <f>VLOOKUP($B31,'part 06'!$D:$J, 7, 0)</f>
        <v>#N/A</v>
      </c>
      <c r="G31" s="35" t="e">
        <f>VLOOKUP($B31,'part 01'!$D:$K, 8, 0)</f>
        <v>#N/A</v>
      </c>
    </row>
    <row r="32" spans="1:7" ht="15" customHeight="1">
      <c r="A32" s="22"/>
      <c r="B32" s="23" t="s">
        <v>96</v>
      </c>
      <c r="C32" s="26" t="e">
        <f>SUM(C33:C38)</f>
        <v>#N/A</v>
      </c>
      <c r="D32" s="26" t="e">
        <f>SUM(D33:D38)</f>
        <v>#N/A</v>
      </c>
      <c r="E32" s="26" t="e">
        <f>SUM(E33:E38)</f>
        <v>#N/A</v>
      </c>
      <c r="F32" s="26" t="e">
        <f>SUM(F33:F38)</f>
        <v>#N/A</v>
      </c>
    </row>
    <row r="33" spans="1:7" ht="15" customHeight="1">
      <c r="A33" s="24">
        <v>21</v>
      </c>
      <c r="B33" s="25" t="s">
        <v>34</v>
      </c>
      <c r="C33" s="10" t="e">
        <f>VLOOKUP($B33,'part 06'!$D:$J, 3, 0)</f>
        <v>#N/A</v>
      </c>
      <c r="D33" s="10" t="e">
        <f>VLOOKUP($B33,'part 06'!$D:$J, 5, 0)</f>
        <v>#N/A</v>
      </c>
      <c r="E33" s="10" t="e">
        <f>VLOOKUP($B33,'part 06'!$D:$J, 6, 0)</f>
        <v>#N/A</v>
      </c>
      <c r="F33" s="10" t="e">
        <f>VLOOKUP($B33,'part 06'!$D:$J, 7, 0)</f>
        <v>#N/A</v>
      </c>
      <c r="G33" s="35" t="e">
        <f>VLOOKUP($B33,'part 01'!$D:$K, 8, 0)</f>
        <v>#N/A</v>
      </c>
    </row>
    <row r="34" spans="1:7" ht="15" customHeight="1">
      <c r="A34" s="24">
        <v>22</v>
      </c>
      <c r="B34" s="25" t="s">
        <v>122</v>
      </c>
      <c r="C34" s="10" t="e">
        <f>VLOOKUP($B34,'part 06'!$D:$J, 3, 0)</f>
        <v>#N/A</v>
      </c>
      <c r="D34" s="10" t="e">
        <f>VLOOKUP($B34,'part 06'!$D:$J, 5, 0)</f>
        <v>#N/A</v>
      </c>
      <c r="E34" s="10" t="e">
        <f>VLOOKUP($B34,'part 06'!$D:$J, 6, 0)</f>
        <v>#N/A</v>
      </c>
      <c r="F34" s="10" t="e">
        <f>VLOOKUP($B34,'part 06'!$D:$J, 7, 0)</f>
        <v>#N/A</v>
      </c>
      <c r="G34" s="35" t="e">
        <f>VLOOKUP($B34,'part 01'!$D:$K, 8, 0)</f>
        <v>#N/A</v>
      </c>
    </row>
    <row r="35" spans="1:7" ht="18" customHeight="1">
      <c r="A35" s="24">
        <v>23</v>
      </c>
      <c r="B35" s="25" t="s">
        <v>123</v>
      </c>
      <c r="C35" s="10" t="e">
        <f>VLOOKUP($B35,'part 06'!$D:$J, 3, 0)</f>
        <v>#N/A</v>
      </c>
      <c r="D35" s="10" t="e">
        <f>VLOOKUP($B35,'part 06'!$D:$J, 5, 0)</f>
        <v>#N/A</v>
      </c>
      <c r="E35" s="10" t="e">
        <f>VLOOKUP($B35,'part 06'!$D:$J, 6, 0)</f>
        <v>#N/A</v>
      </c>
      <c r="F35" s="10" t="e">
        <f>VLOOKUP($B35,'part 06'!$D:$J, 7, 0)</f>
        <v>#N/A</v>
      </c>
      <c r="G35" s="35" t="e">
        <f>VLOOKUP($B35,'part 01'!$D:$K, 8, 0)</f>
        <v>#N/A</v>
      </c>
    </row>
    <row r="36" spans="1:7" ht="15" customHeight="1">
      <c r="A36" s="24">
        <v>24</v>
      </c>
      <c r="B36" s="25" t="s">
        <v>17</v>
      </c>
      <c r="C36" s="10" t="e">
        <f>VLOOKUP($B36,'part 06'!$D:$J, 3, 0)</f>
        <v>#N/A</v>
      </c>
      <c r="D36" s="10" t="e">
        <f>VLOOKUP($B36,'part 06'!$D:$J, 5, 0)</f>
        <v>#N/A</v>
      </c>
      <c r="E36" s="10" t="e">
        <f>VLOOKUP($B36,'part 06'!$D:$J, 6, 0)</f>
        <v>#N/A</v>
      </c>
      <c r="F36" s="10" t="e">
        <f>VLOOKUP($B36,'part 06'!$D:$J, 7, 0)</f>
        <v>#N/A</v>
      </c>
      <c r="G36" s="35" t="e">
        <f>VLOOKUP($B36,'part 01'!$D:$K, 8, 0)</f>
        <v>#N/A</v>
      </c>
    </row>
    <row r="37" spans="1:7" ht="15" customHeight="1">
      <c r="A37" s="24">
        <v>25</v>
      </c>
      <c r="B37" s="25" t="s">
        <v>126</v>
      </c>
      <c r="C37" s="10" t="e">
        <f>VLOOKUP($B37,'part 06'!$D:$J, 3, 0)</f>
        <v>#N/A</v>
      </c>
      <c r="D37" s="10" t="e">
        <f>VLOOKUP($B37,'part 06'!$D:$J, 5, 0)</f>
        <v>#N/A</v>
      </c>
      <c r="E37" s="10" t="e">
        <f>VLOOKUP($B37,'part 06'!$D:$J, 6, 0)</f>
        <v>#N/A</v>
      </c>
      <c r="F37" s="10" t="e">
        <f>VLOOKUP($B37,'part 06'!$D:$J, 7, 0)</f>
        <v>#N/A</v>
      </c>
      <c r="G37" s="35" t="e">
        <f>VLOOKUP($B37,'part 01'!$D:$K, 8, 0)</f>
        <v>#N/A</v>
      </c>
    </row>
    <row r="38" spans="1:7" ht="15" customHeight="1">
      <c r="A38" s="24">
        <v>26</v>
      </c>
      <c r="B38" s="25" t="s">
        <v>125</v>
      </c>
      <c r="C38" s="10" t="e">
        <f>VLOOKUP($B38,'part 06'!$D:$J, 3, 0)</f>
        <v>#N/A</v>
      </c>
      <c r="D38" s="10" t="e">
        <f>VLOOKUP($B38,'part 06'!$D:$J, 5, 0)</f>
        <v>#N/A</v>
      </c>
      <c r="E38" s="10" t="e">
        <f>VLOOKUP($B38,'part 06'!$D:$J, 6, 0)</f>
        <v>#N/A</v>
      </c>
      <c r="F38" s="10" t="e">
        <f>VLOOKUP($B38,'part 06'!$D:$J, 7, 0)</f>
        <v>#N/A</v>
      </c>
      <c r="G38" s="35" t="e">
        <f>VLOOKUP($B38,'part 01'!$D:$K, 8, 0)</f>
        <v>#N/A</v>
      </c>
    </row>
    <row r="39" spans="1:7" ht="15" customHeight="1">
      <c r="A39" s="22"/>
      <c r="B39" s="23" t="s">
        <v>97</v>
      </c>
      <c r="C39" s="26" t="e">
        <f>SUM(C40:C43)</f>
        <v>#N/A</v>
      </c>
      <c r="D39" s="26" t="e">
        <f>SUM(D40:D43)</f>
        <v>#N/A</v>
      </c>
      <c r="E39" s="26" t="e">
        <f>SUM(E40:E43)</f>
        <v>#N/A</v>
      </c>
      <c r="F39" s="26" t="e">
        <f>SUM(F40:F43)</f>
        <v>#N/A</v>
      </c>
    </row>
    <row r="40" spans="1:7" ht="15">
      <c r="A40" s="24">
        <v>27</v>
      </c>
      <c r="B40" s="25" t="s">
        <v>27</v>
      </c>
      <c r="C40" s="10" t="e">
        <f>VLOOKUP($B40,'part 06'!$D:$J, 3, 0)</f>
        <v>#N/A</v>
      </c>
      <c r="D40" s="10" t="e">
        <f>VLOOKUP($B40,'part 06'!$D:$J, 5, 0)</f>
        <v>#N/A</v>
      </c>
      <c r="E40" s="10" t="e">
        <f>VLOOKUP($B40,'part 06'!$D:$J, 6, 0)</f>
        <v>#N/A</v>
      </c>
      <c r="F40" s="10" t="e">
        <f>VLOOKUP($B40,'part 06'!$D:$J, 7, 0)</f>
        <v>#N/A</v>
      </c>
      <c r="G40" s="35" t="e">
        <f>VLOOKUP($B40,'part 01'!$D:$K, 8, 0)</f>
        <v>#N/A</v>
      </c>
    </row>
    <row r="41" spans="1:7" ht="15">
      <c r="A41" s="24">
        <v>28</v>
      </c>
      <c r="B41" s="25" t="s">
        <v>52</v>
      </c>
      <c r="C41" s="10" t="e">
        <f>VLOOKUP($B41,'part 06'!$D:$J, 3, 0)</f>
        <v>#N/A</v>
      </c>
      <c r="D41" s="10" t="e">
        <f>VLOOKUP($B41,'part 06'!$D:$J, 5, 0)</f>
        <v>#N/A</v>
      </c>
      <c r="E41" s="10" t="e">
        <f>VLOOKUP($B41,'part 06'!$D:$J, 6, 0)</f>
        <v>#N/A</v>
      </c>
      <c r="F41" s="10" t="e">
        <f>VLOOKUP($B41,'part 06'!$D:$J, 7, 0)</f>
        <v>#N/A</v>
      </c>
      <c r="G41" s="35" t="e">
        <f>VLOOKUP($B41,'part 01'!$D:$K, 8, 0)</f>
        <v>#N/A</v>
      </c>
    </row>
    <row r="42" spans="1:7" ht="15">
      <c r="A42" s="24">
        <v>29</v>
      </c>
      <c r="B42" s="25" t="s">
        <v>28</v>
      </c>
      <c r="C42" s="10" t="e">
        <f>VLOOKUP($B42,'part 06'!$D:$J, 3, 0)</f>
        <v>#N/A</v>
      </c>
      <c r="D42" s="10" t="e">
        <f>VLOOKUP($B42,'part 06'!$D:$J, 5, 0)</f>
        <v>#N/A</v>
      </c>
      <c r="E42" s="10" t="e">
        <f>VLOOKUP($B42,'part 06'!$D:$J, 6, 0)</f>
        <v>#N/A</v>
      </c>
      <c r="F42" s="10" t="e">
        <f>VLOOKUP($B42,'part 06'!$D:$J, 7, 0)</f>
        <v>#N/A</v>
      </c>
      <c r="G42" s="35" t="e">
        <f>VLOOKUP($B42,'part 01'!$D:$K, 8, 0)</f>
        <v>#N/A</v>
      </c>
    </row>
    <row r="43" spans="1:7" ht="15">
      <c r="A43" s="24">
        <v>30</v>
      </c>
      <c r="B43" s="25" t="s">
        <v>65</v>
      </c>
      <c r="C43" s="10" t="e">
        <f>VLOOKUP($B43,'part 06'!$D:$J, 3, 0)</f>
        <v>#N/A</v>
      </c>
      <c r="D43" s="10" t="e">
        <f>VLOOKUP($B43,'part 06'!$D:$J, 5, 0)</f>
        <v>#N/A</v>
      </c>
      <c r="E43" s="10" t="e">
        <f>VLOOKUP($B43,'part 06'!$D:$J, 6, 0)</f>
        <v>#N/A</v>
      </c>
      <c r="F43" s="10" t="e">
        <f>VLOOKUP($B43,'part 06'!$D:$J, 7, 0)</f>
        <v>#N/A</v>
      </c>
      <c r="G43" s="35" t="e">
        <f>VLOOKUP($B43,'part 01'!$D:$K, 8, 0)</f>
        <v>#N/A</v>
      </c>
    </row>
    <row r="44" spans="1:7" ht="18" customHeight="1">
      <c r="A44" s="22"/>
      <c r="B44" s="23" t="s">
        <v>98</v>
      </c>
      <c r="C44" s="26" t="e">
        <f>SUM(C45:C46)</f>
        <v>#N/A</v>
      </c>
      <c r="D44" s="26" t="e">
        <f>SUM(D45:D46)</f>
        <v>#N/A</v>
      </c>
      <c r="E44" s="26" t="e">
        <f>SUM(E45:E46)</f>
        <v>#N/A</v>
      </c>
      <c r="F44" s="26" t="e">
        <f>SUM(F45:F46)</f>
        <v>#N/A</v>
      </c>
    </row>
    <row r="45" spans="1:7" ht="15">
      <c r="A45" s="24">
        <v>31</v>
      </c>
      <c r="B45" s="25" t="s">
        <v>128</v>
      </c>
      <c r="C45" s="10" t="e">
        <f>VLOOKUP($B45,'part 06'!$D:$J, 3, 0)</f>
        <v>#N/A</v>
      </c>
      <c r="D45" s="10" t="e">
        <f>VLOOKUP($B45,'part 06'!$D:$J, 5, 0)</f>
        <v>#N/A</v>
      </c>
      <c r="E45" s="10" t="e">
        <f>VLOOKUP($B45,'part 06'!$D:$J, 6, 0)</f>
        <v>#N/A</v>
      </c>
      <c r="F45" s="10" t="e">
        <f>VLOOKUP($B45,'part 06'!$D:$J, 7, 0)</f>
        <v>#N/A</v>
      </c>
      <c r="G45" s="35" t="e">
        <f>VLOOKUP($B45,'part 01'!$D:$K, 8, 0)</f>
        <v>#N/A</v>
      </c>
    </row>
    <row r="46" spans="1:7" ht="30">
      <c r="A46" s="24">
        <v>32</v>
      </c>
      <c r="B46" s="25" t="s">
        <v>82</v>
      </c>
      <c r="C46" s="10" t="e">
        <f>VLOOKUP($B46,'part 06'!$D:$J, 3, 0)</f>
        <v>#N/A</v>
      </c>
      <c r="D46" s="10" t="e">
        <f>VLOOKUP($B46,'part 06'!$D:$J, 5, 0)</f>
        <v>#N/A</v>
      </c>
      <c r="E46" s="10" t="e">
        <f>VLOOKUP($B46,'part 06'!$D:$J, 6, 0)</f>
        <v>#N/A</v>
      </c>
      <c r="F46" s="10" t="e">
        <f>VLOOKUP($B46,'part 06'!$D:$J, 7, 0)</f>
        <v>#N/A</v>
      </c>
      <c r="G46" s="35" t="e">
        <f>VLOOKUP($B46,'part 01'!$D:$K, 8, 0)</f>
        <v>#N/A</v>
      </c>
    </row>
    <row r="47" spans="1:7" ht="18">
      <c r="A47" s="22"/>
      <c r="B47" s="23" t="s">
        <v>99</v>
      </c>
      <c r="C47" s="26" t="e">
        <f>SUM(C48)</f>
        <v>#N/A</v>
      </c>
      <c r="D47" s="26" t="e">
        <f>SUM(D48)</f>
        <v>#N/A</v>
      </c>
      <c r="E47" s="26" t="e">
        <f>SUM(E48)</f>
        <v>#N/A</v>
      </c>
      <c r="F47" s="26" t="e">
        <f>SUM(F48)</f>
        <v>#N/A</v>
      </c>
    </row>
    <row r="48" spans="1:7" ht="30" customHeight="1">
      <c r="A48" s="24">
        <v>33</v>
      </c>
      <c r="B48" s="25" t="s">
        <v>58</v>
      </c>
      <c r="C48" s="10" t="e">
        <f>VLOOKUP($B48,'part 06'!$D:$J, 3, 0)</f>
        <v>#N/A</v>
      </c>
      <c r="D48" s="10" t="e">
        <f>VLOOKUP($B48,'part 06'!$D:$J, 5, 0)</f>
        <v>#N/A</v>
      </c>
      <c r="E48" s="10" t="e">
        <f>VLOOKUP($B48,'part 06'!$D:$J, 6, 0)</f>
        <v>#N/A</v>
      </c>
      <c r="F48" s="10" t="e">
        <f>VLOOKUP($B48,'part 06'!$D:$J, 7, 0)</f>
        <v>#N/A</v>
      </c>
      <c r="G48" s="35" t="e">
        <f>VLOOKUP($B48,'part 01'!$D:$K, 8, 0)</f>
        <v>#N/A</v>
      </c>
    </row>
    <row r="49" spans="1:7" ht="18">
      <c r="A49" s="22"/>
      <c r="B49" s="23" t="s">
        <v>100</v>
      </c>
      <c r="C49" s="22" t="e">
        <f>SUM(C50:C51)</f>
        <v>#N/A</v>
      </c>
      <c r="D49" s="22" t="e">
        <f>SUM(D50:D51)</f>
        <v>#N/A</v>
      </c>
      <c r="E49" s="22" t="e">
        <f>SUM(E50:E51)</f>
        <v>#N/A</v>
      </c>
      <c r="F49" s="22" t="e">
        <f>SUM(F50:F51)</f>
        <v>#N/A</v>
      </c>
    </row>
    <row r="50" spans="1:7" ht="15">
      <c r="A50" s="24">
        <v>34</v>
      </c>
      <c r="B50" s="25" t="s">
        <v>72</v>
      </c>
      <c r="C50" s="10" t="e">
        <f>VLOOKUP($B50,'part 06'!$D:$J, 3, 0)</f>
        <v>#N/A</v>
      </c>
      <c r="D50" s="10" t="e">
        <f>VLOOKUP($B50,'part 06'!$D:$J, 5, 0)</f>
        <v>#N/A</v>
      </c>
      <c r="E50" s="10" t="e">
        <f>VLOOKUP($B50,'part 06'!$D:$J, 6, 0)</f>
        <v>#N/A</v>
      </c>
      <c r="F50" s="10" t="e">
        <f>VLOOKUP($B50,'part 06'!$D:$J, 7, 0)</f>
        <v>#N/A</v>
      </c>
      <c r="G50" s="35" t="e">
        <f>VLOOKUP($B50,'part 01'!$D:$K, 8, 0)</f>
        <v>#N/A</v>
      </c>
    </row>
    <row r="51" spans="1:7" ht="30">
      <c r="A51" s="24">
        <v>35</v>
      </c>
      <c r="B51" s="25" t="s">
        <v>75</v>
      </c>
      <c r="C51" s="10" t="e">
        <f>VLOOKUP($B51,'part 06'!$D:$J, 3, 0)</f>
        <v>#N/A</v>
      </c>
      <c r="D51" s="10" t="e">
        <f>VLOOKUP($B51,'part 06'!$D:$J, 5, 0)</f>
        <v>#N/A</v>
      </c>
      <c r="E51" s="10" t="e">
        <f>VLOOKUP($B51,'part 06'!$D:$J, 6, 0)</f>
        <v>#N/A</v>
      </c>
      <c r="F51" s="10" t="e">
        <f>VLOOKUP($B51,'part 06'!$D:$J, 7, 0)</f>
        <v>#N/A</v>
      </c>
      <c r="G51" s="35" t="e">
        <f>VLOOKUP($B51,'part 01'!$D:$K, 8, 0)</f>
        <v>#N/A</v>
      </c>
    </row>
    <row r="52" spans="1:7" ht="15" customHeight="1">
      <c r="A52" s="22"/>
      <c r="B52" s="23" t="s">
        <v>101</v>
      </c>
      <c r="C52" s="22" t="e">
        <f>SUM(C53:C57)</f>
        <v>#N/A</v>
      </c>
      <c r="D52" s="22" t="e">
        <f>SUM(D53:D57)</f>
        <v>#N/A</v>
      </c>
      <c r="E52" s="22" t="e">
        <f>SUM(E53:E57)</f>
        <v>#N/A</v>
      </c>
      <c r="F52" s="22" t="e">
        <f>SUM(F53:F57)</f>
        <v>#N/A</v>
      </c>
    </row>
    <row r="53" spans="1:7" ht="15" customHeight="1">
      <c r="A53" s="24">
        <v>36</v>
      </c>
      <c r="B53" s="25" t="s">
        <v>56</v>
      </c>
      <c r="C53" s="10" t="e">
        <f>VLOOKUP($B53,'part 06'!$D:$J, 3, 0)</f>
        <v>#N/A</v>
      </c>
      <c r="D53" s="10" t="e">
        <f>VLOOKUP($B53,'part 06'!$D:$J, 5, 0)</f>
        <v>#N/A</v>
      </c>
      <c r="E53" s="10" t="e">
        <f>VLOOKUP($B53,'part 06'!$D:$J, 6, 0)</f>
        <v>#N/A</v>
      </c>
      <c r="F53" s="10" t="e">
        <f>VLOOKUP($B53,'part 06'!$D:$J, 7, 0)</f>
        <v>#N/A</v>
      </c>
      <c r="G53" s="35" t="e">
        <f>VLOOKUP($B53,'part 01'!$D:$K, 8, 0)</f>
        <v>#N/A</v>
      </c>
    </row>
    <row r="54" spans="1:7" ht="15" customHeight="1">
      <c r="A54" s="24">
        <v>37</v>
      </c>
      <c r="B54" s="25" t="s">
        <v>20</v>
      </c>
      <c r="C54" s="10" t="e">
        <f>VLOOKUP($B54,'part 06'!$D:$J, 3, 0)</f>
        <v>#N/A</v>
      </c>
      <c r="D54" s="10" t="e">
        <f>VLOOKUP($B54,'part 06'!$D:$J, 5, 0)</f>
        <v>#N/A</v>
      </c>
      <c r="E54" s="10" t="e">
        <f>VLOOKUP($B54,'part 06'!$D:$J, 6, 0)</f>
        <v>#N/A</v>
      </c>
      <c r="F54" s="10" t="e">
        <f>VLOOKUP($B54,'part 06'!$D:$J, 7, 0)</f>
        <v>#N/A</v>
      </c>
      <c r="G54" s="35" t="e">
        <f>VLOOKUP($B54,'part 01'!$D:$K, 8, 0)</f>
        <v>#N/A</v>
      </c>
    </row>
    <row r="55" spans="1:7" ht="15" customHeight="1">
      <c r="A55" s="24">
        <v>38</v>
      </c>
      <c r="B55" s="25" t="s">
        <v>33</v>
      </c>
      <c r="C55" s="10" t="e">
        <f>VLOOKUP($B55,'part 06'!$D:$J, 3, 0)</f>
        <v>#N/A</v>
      </c>
      <c r="D55" s="10" t="e">
        <f>VLOOKUP($B55,'part 06'!$D:$J, 5, 0)</f>
        <v>#N/A</v>
      </c>
      <c r="E55" s="10" t="e">
        <f>VLOOKUP($B55,'part 06'!$D:$J, 6, 0)</f>
        <v>#N/A</v>
      </c>
      <c r="F55" s="10" t="e">
        <f>VLOOKUP($B55,'part 06'!$D:$J, 7, 0)</f>
        <v>#N/A</v>
      </c>
      <c r="G55" s="35" t="e">
        <f>VLOOKUP($B55,'part 01'!$D:$K, 8, 0)</f>
        <v>#N/A</v>
      </c>
    </row>
    <row r="56" spans="1:7" ht="18" customHeight="1">
      <c r="A56" s="24">
        <v>39</v>
      </c>
      <c r="B56" s="25" t="s">
        <v>39</v>
      </c>
      <c r="C56" s="10" t="e">
        <f>VLOOKUP($B56,'part 06'!$D:$J, 3, 0)</f>
        <v>#N/A</v>
      </c>
      <c r="D56" s="10" t="e">
        <f>VLOOKUP($B56,'part 06'!$D:$J, 5, 0)</f>
        <v>#N/A</v>
      </c>
      <c r="E56" s="10" t="e">
        <f>VLOOKUP($B56,'part 06'!$D:$J, 6, 0)</f>
        <v>#N/A</v>
      </c>
      <c r="F56" s="10" t="e">
        <f>VLOOKUP($B56,'part 06'!$D:$J, 7, 0)</f>
        <v>#N/A</v>
      </c>
      <c r="G56" s="35" t="e">
        <f>VLOOKUP($B56,'part 01'!$D:$K, 8, 0)</f>
        <v>#N/A</v>
      </c>
    </row>
    <row r="57" spans="1:7" ht="15" customHeight="1">
      <c r="A57" s="24">
        <v>40</v>
      </c>
      <c r="B57" s="25" t="s">
        <v>43</v>
      </c>
      <c r="C57" s="10" t="e">
        <f>VLOOKUP($B57,'part 06'!$D:$J, 3, 0)</f>
        <v>#N/A</v>
      </c>
      <c r="D57" s="10" t="e">
        <f>VLOOKUP($B57,'part 06'!$D:$J, 5, 0)</f>
        <v>#N/A</v>
      </c>
      <c r="E57" s="10" t="e">
        <f>VLOOKUP($B57,'part 06'!$D:$J, 6, 0)</f>
        <v>#N/A</v>
      </c>
      <c r="F57" s="10" t="e">
        <f>VLOOKUP($B57,'part 06'!$D:$J, 7, 0)</f>
        <v>#N/A</v>
      </c>
      <c r="G57" s="35" t="e">
        <f>VLOOKUP($B57,'part 01'!$D:$K, 8, 0)</f>
        <v>#N/A</v>
      </c>
    </row>
    <row r="58" spans="1:7" ht="15" customHeight="1">
      <c r="A58" s="22"/>
      <c r="B58" s="23" t="s">
        <v>102</v>
      </c>
      <c r="C58" s="22" t="e">
        <f>SUM(C59:C62)</f>
        <v>#N/A</v>
      </c>
      <c r="D58" s="22" t="e">
        <f>SUM(D59:D62)</f>
        <v>#N/A</v>
      </c>
      <c r="E58" s="22" t="e">
        <f>SUM(E59:E62)</f>
        <v>#N/A</v>
      </c>
      <c r="F58" s="22" t="e">
        <f>SUM(F59:F62)</f>
        <v>#N/A</v>
      </c>
    </row>
    <row r="59" spans="1:7" ht="15">
      <c r="A59" s="24">
        <v>41</v>
      </c>
      <c r="B59" s="25" t="s">
        <v>29</v>
      </c>
      <c r="C59" s="10" t="e">
        <f>VLOOKUP($B59,'part 06'!$D:$J, 3, 0)</f>
        <v>#N/A</v>
      </c>
      <c r="D59" s="10" t="e">
        <f>VLOOKUP($B59,'part 06'!$D:$J, 5, 0)</f>
        <v>#N/A</v>
      </c>
      <c r="E59" s="10" t="e">
        <f>VLOOKUP($B59,'part 06'!$D:$J, 6, 0)</f>
        <v>#N/A</v>
      </c>
      <c r="F59" s="10" t="e">
        <f>VLOOKUP($B59,'part 06'!$D:$J, 7, 0)</f>
        <v>#N/A</v>
      </c>
      <c r="G59" s="35" t="e">
        <f>VLOOKUP($B59,'part 01'!$D:$K, 8, 0)</f>
        <v>#N/A</v>
      </c>
    </row>
    <row r="60" spans="1:7" ht="15">
      <c r="A60" s="24">
        <v>42</v>
      </c>
      <c r="B60" s="25" t="s">
        <v>30</v>
      </c>
      <c r="C60" s="10" t="e">
        <f>VLOOKUP($B60,'part 06'!$D:$J, 3, 0)</f>
        <v>#N/A</v>
      </c>
      <c r="D60" s="10" t="e">
        <f>VLOOKUP($B60,'part 06'!$D:$J, 5, 0)</f>
        <v>#N/A</v>
      </c>
      <c r="E60" s="10" t="e">
        <f>VLOOKUP($B60,'part 06'!$D:$J, 6, 0)</f>
        <v>#N/A</v>
      </c>
      <c r="F60" s="10" t="e">
        <f>VLOOKUP($B60,'part 06'!$D:$J, 7, 0)</f>
        <v>#N/A</v>
      </c>
      <c r="G60" s="35" t="e">
        <f>VLOOKUP($B60,'part 01'!$D:$K, 8, 0)</f>
        <v>#N/A</v>
      </c>
    </row>
    <row r="61" spans="1:7" ht="15">
      <c r="A61" s="24">
        <v>43</v>
      </c>
      <c r="B61" s="25" t="s">
        <v>31</v>
      </c>
      <c r="C61" s="10" t="e">
        <f>VLOOKUP($B61,'part 06'!$D:$J, 3, 0)</f>
        <v>#N/A</v>
      </c>
      <c r="D61" s="10" t="e">
        <f>VLOOKUP($B61,'part 06'!$D:$J, 5, 0)</f>
        <v>#N/A</v>
      </c>
      <c r="E61" s="10" t="e">
        <f>VLOOKUP($B61,'part 06'!$D:$J, 6, 0)</f>
        <v>#N/A</v>
      </c>
      <c r="F61" s="10" t="e">
        <f>VLOOKUP($B61,'part 06'!$D:$J, 7, 0)</f>
        <v>#N/A</v>
      </c>
      <c r="G61" s="35" t="e">
        <f>VLOOKUP($B61,'part 01'!$D:$K, 8, 0)</f>
        <v>#N/A</v>
      </c>
    </row>
    <row r="62" spans="1:7" ht="15">
      <c r="A62" s="24">
        <v>44</v>
      </c>
      <c r="B62" s="25" t="s">
        <v>67</v>
      </c>
      <c r="C62" s="10" t="e">
        <f>VLOOKUP($B62,'part 06'!$D:$J, 3, 0)</f>
        <v>#N/A</v>
      </c>
      <c r="D62" s="10" t="e">
        <f>VLOOKUP($B62,'part 06'!$D:$J, 5, 0)</f>
        <v>#N/A</v>
      </c>
      <c r="E62" s="10" t="e">
        <f>VLOOKUP($B62,'part 06'!$D:$J, 6, 0)</f>
        <v>#N/A</v>
      </c>
      <c r="F62" s="10" t="e">
        <f>VLOOKUP($B62,'part 06'!$D:$J, 7, 0)</f>
        <v>#N/A</v>
      </c>
      <c r="G62" s="35" t="e">
        <f>VLOOKUP($B62,'part 01'!$D:$K, 8, 0)</f>
        <v>#N/A</v>
      </c>
    </row>
    <row r="63" spans="1:7" ht="15" customHeight="1">
      <c r="A63" s="22"/>
      <c r="B63" s="23" t="s">
        <v>103</v>
      </c>
      <c r="C63" s="22" t="e">
        <f>SUM(C64:C102)</f>
        <v>#N/A</v>
      </c>
      <c r="D63" s="22" t="e">
        <f>SUM(D64:D102)</f>
        <v>#N/A</v>
      </c>
      <c r="E63" s="22" t="e">
        <f>SUM(E64:E102)</f>
        <v>#N/A</v>
      </c>
      <c r="F63" s="22" t="e">
        <f>SUM(F64:F102)</f>
        <v>#N/A</v>
      </c>
    </row>
    <row r="64" spans="1:7" ht="15">
      <c r="A64" s="24">
        <v>45</v>
      </c>
      <c r="B64" s="48" t="s">
        <v>145</v>
      </c>
      <c r="C64" s="10" t="e">
        <f>VLOOKUP($B64,'part 06'!$D:$J, 3, 0)</f>
        <v>#N/A</v>
      </c>
      <c r="D64" s="10" t="e">
        <f>VLOOKUP($B64,'part 06'!$D:$J, 5, 0)</f>
        <v>#N/A</v>
      </c>
      <c r="E64" s="10" t="e">
        <f>VLOOKUP($B64,'part 06'!$D:$J, 6, 0)</f>
        <v>#N/A</v>
      </c>
      <c r="F64" s="10" t="e">
        <f>VLOOKUP($B64,'part 06'!$D:$J, 7, 0)</f>
        <v>#N/A</v>
      </c>
      <c r="G64" s="35" t="e">
        <f>VLOOKUP($B64,'part 01'!$D:$K, 8, 0)</f>
        <v>#N/A</v>
      </c>
    </row>
    <row r="65" spans="1:7" ht="30">
      <c r="A65" s="24">
        <v>46</v>
      </c>
      <c r="B65" s="48" t="s">
        <v>150</v>
      </c>
      <c r="C65" s="10" t="e">
        <f>VLOOKUP($B65,'part 06'!$D:$J, 3, 0)</f>
        <v>#N/A</v>
      </c>
      <c r="D65" s="10" t="e">
        <f>VLOOKUP($B65,'part 06'!$D:$J, 5, 0)</f>
        <v>#N/A</v>
      </c>
      <c r="E65" s="10" t="e">
        <f>VLOOKUP($B65,'part 06'!$D:$J, 6, 0)</f>
        <v>#N/A</v>
      </c>
      <c r="F65" s="10" t="e">
        <f>VLOOKUP($B65,'part 06'!$D:$J, 7, 0)</f>
        <v>#N/A</v>
      </c>
      <c r="G65" s="35" t="e">
        <f>VLOOKUP($B65,'part 01'!$D:$K, 8, 0)</f>
        <v>#N/A</v>
      </c>
    </row>
    <row r="66" spans="1:7" ht="15">
      <c r="A66" s="24">
        <v>47</v>
      </c>
      <c r="B66" s="48" t="s">
        <v>161</v>
      </c>
      <c r="C66" s="10" t="e">
        <f>VLOOKUP($B66,'part 06'!$D:$J, 3, 0)</f>
        <v>#N/A</v>
      </c>
      <c r="D66" s="10" t="e">
        <f>VLOOKUP($B66,'part 06'!$D:$J, 5, 0)</f>
        <v>#N/A</v>
      </c>
      <c r="E66" s="10" t="e">
        <f>VLOOKUP($B66,'part 06'!$D:$J, 6, 0)</f>
        <v>#N/A</v>
      </c>
      <c r="F66" s="10" t="e">
        <f>VLOOKUP($B66,'part 06'!$D:$J, 7, 0)</f>
        <v>#N/A</v>
      </c>
      <c r="G66" s="35" t="e">
        <f>VLOOKUP($B66,'part 01'!$D:$K, 8, 0)</f>
        <v>#N/A</v>
      </c>
    </row>
    <row r="67" spans="1:7" ht="15">
      <c r="A67" s="24">
        <v>48</v>
      </c>
      <c r="B67" s="48" t="s">
        <v>132</v>
      </c>
      <c r="C67" s="10" t="e">
        <f>VLOOKUP($B67,'part 06'!$D:$J, 3, 0)</f>
        <v>#N/A</v>
      </c>
      <c r="D67" s="10" t="e">
        <f>VLOOKUP($B67,'part 06'!$D:$J, 5, 0)</f>
        <v>#N/A</v>
      </c>
      <c r="E67" s="10" t="e">
        <f>VLOOKUP($B67,'part 06'!$D:$J, 6, 0)</f>
        <v>#N/A</v>
      </c>
      <c r="F67" s="10" t="e">
        <f>VLOOKUP($B67,'part 06'!$D:$J, 7, 0)</f>
        <v>#N/A</v>
      </c>
      <c r="G67" s="35" t="e">
        <f>VLOOKUP($B67,'part 01'!$D:$K, 8, 0)</f>
        <v>#N/A</v>
      </c>
    </row>
    <row r="68" spans="1:7" ht="30">
      <c r="A68" s="24">
        <v>49</v>
      </c>
      <c r="B68" s="48" t="s">
        <v>134</v>
      </c>
      <c r="C68" s="10" t="e">
        <f>VLOOKUP($B68,'part 06'!$D:$J, 3, 0)</f>
        <v>#N/A</v>
      </c>
      <c r="D68" s="10" t="e">
        <f>VLOOKUP($B68,'part 06'!$D:$J, 5, 0)</f>
        <v>#N/A</v>
      </c>
      <c r="E68" s="10" t="e">
        <f>VLOOKUP($B68,'part 06'!$D:$J, 6, 0)</f>
        <v>#N/A</v>
      </c>
      <c r="F68" s="10" t="e">
        <f>VLOOKUP($B68,'part 06'!$D:$J, 7, 0)</f>
        <v>#N/A</v>
      </c>
      <c r="G68" s="35" t="e">
        <f>VLOOKUP($B68,'part 01'!$D:$K, 8, 0)</f>
        <v>#N/A</v>
      </c>
    </row>
    <row r="69" spans="1:7" ht="15">
      <c r="A69" s="24">
        <v>50</v>
      </c>
      <c r="B69" s="48" t="s">
        <v>137</v>
      </c>
      <c r="C69" s="10" t="e">
        <f>VLOOKUP($B69,'part 06'!$D:$J, 3, 0)</f>
        <v>#N/A</v>
      </c>
      <c r="D69" s="10" t="e">
        <f>VLOOKUP($B69,'part 06'!$D:$J, 5, 0)</f>
        <v>#N/A</v>
      </c>
      <c r="E69" s="10" t="e">
        <f>VLOOKUP($B69,'part 06'!$D:$J, 6, 0)</f>
        <v>#N/A</v>
      </c>
      <c r="F69" s="10" t="e">
        <f>VLOOKUP($B69,'part 06'!$D:$J, 7, 0)</f>
        <v>#N/A</v>
      </c>
      <c r="G69" s="35" t="e">
        <f>VLOOKUP($B69,'part 01'!$D:$K, 8, 0)</f>
        <v>#N/A</v>
      </c>
    </row>
    <row r="70" spans="1:7" ht="15">
      <c r="A70" s="24">
        <v>51</v>
      </c>
      <c r="B70" s="48" t="s">
        <v>12</v>
      </c>
      <c r="C70" s="10" t="e">
        <f>VLOOKUP($B70,'part 06'!$D:$J, 3, 0)</f>
        <v>#N/A</v>
      </c>
      <c r="D70" s="10" t="e">
        <f>VLOOKUP($B70,'part 06'!$D:$J, 5, 0)</f>
        <v>#N/A</v>
      </c>
      <c r="E70" s="10" t="e">
        <f>VLOOKUP($B70,'part 06'!$D:$J, 6, 0)</f>
        <v>#N/A</v>
      </c>
      <c r="F70" s="10" t="e">
        <f>VLOOKUP($B70,'part 06'!$D:$J, 7, 0)</f>
        <v>#N/A</v>
      </c>
      <c r="G70" s="35" t="e">
        <f>VLOOKUP($B70,'part 01'!$D:$K, 8, 0)</f>
        <v>#N/A</v>
      </c>
    </row>
    <row r="71" spans="1:7" ht="15">
      <c r="A71" s="24">
        <v>52</v>
      </c>
      <c r="B71" s="48" t="s">
        <v>135</v>
      </c>
      <c r="C71" s="10" t="e">
        <f>VLOOKUP($B71,'part 06'!$D:$J, 3, 0)</f>
        <v>#N/A</v>
      </c>
      <c r="D71" s="10" t="e">
        <f>VLOOKUP($B71,'part 06'!$D:$J, 5, 0)</f>
        <v>#N/A</v>
      </c>
      <c r="E71" s="10" t="e">
        <f>VLOOKUP($B71,'part 06'!$D:$J, 6, 0)</f>
        <v>#N/A</v>
      </c>
      <c r="F71" s="10" t="e">
        <f>VLOOKUP($B71,'part 06'!$D:$J, 7, 0)</f>
        <v>#N/A</v>
      </c>
      <c r="G71" s="35" t="e">
        <f>VLOOKUP($B71,'part 01'!$D:$K, 8, 0)</f>
        <v>#N/A</v>
      </c>
    </row>
    <row r="72" spans="1:7" ht="15">
      <c r="A72" s="24">
        <v>53</v>
      </c>
      <c r="B72" s="30" t="s">
        <v>168</v>
      </c>
      <c r="C72" s="10" t="e">
        <f>VLOOKUP($B72,'part 06'!$D:$J, 3, 0)</f>
        <v>#N/A</v>
      </c>
      <c r="D72" s="10" t="e">
        <f>VLOOKUP($B72,'part 06'!$D:$J, 5, 0)</f>
        <v>#N/A</v>
      </c>
      <c r="E72" s="10" t="e">
        <f>VLOOKUP($B72,'part 06'!$D:$J, 6, 0)</f>
        <v>#N/A</v>
      </c>
      <c r="F72" s="10" t="e">
        <f>VLOOKUP($B72,'part 06'!$D:$J, 7, 0)</f>
        <v>#N/A</v>
      </c>
      <c r="G72" s="35" t="e">
        <f>VLOOKUP($B72,'part 01'!$D:$K, 8, 0)</f>
        <v>#N/A</v>
      </c>
    </row>
    <row r="73" spans="1:7" ht="30">
      <c r="A73" s="24">
        <v>54</v>
      </c>
      <c r="B73" s="48" t="s">
        <v>158</v>
      </c>
      <c r="C73" s="10" t="e">
        <f>VLOOKUP($B73,'part 06'!$D:$J, 3, 0)</f>
        <v>#N/A</v>
      </c>
      <c r="D73" s="10" t="e">
        <f>VLOOKUP($B73,'part 06'!$D:$J, 5, 0)</f>
        <v>#N/A</v>
      </c>
      <c r="E73" s="10" t="e">
        <f>VLOOKUP($B73,'part 06'!$D:$J, 6, 0)</f>
        <v>#N/A</v>
      </c>
      <c r="F73" s="10" t="e">
        <f>VLOOKUP($B73,'part 06'!$D:$J, 7, 0)</f>
        <v>#N/A</v>
      </c>
      <c r="G73" s="35" t="e">
        <f>VLOOKUP($B73,'part 01'!$D:$K, 8, 0)</f>
        <v>#N/A</v>
      </c>
    </row>
    <row r="74" spans="1:7" ht="15">
      <c r="A74" s="24">
        <v>55</v>
      </c>
      <c r="B74" s="48" t="s">
        <v>156</v>
      </c>
      <c r="C74" s="10" t="e">
        <f>VLOOKUP($B74,'part 06'!$D:$J, 3, 0)</f>
        <v>#N/A</v>
      </c>
      <c r="D74" s="10" t="e">
        <f>VLOOKUP($B74,'part 06'!$D:$J, 5, 0)</f>
        <v>#N/A</v>
      </c>
      <c r="E74" s="10" t="e">
        <f>VLOOKUP($B74,'part 06'!$D:$J, 6, 0)</f>
        <v>#N/A</v>
      </c>
      <c r="F74" s="10" t="e">
        <f>VLOOKUP($B74,'part 06'!$D:$J, 7, 0)</f>
        <v>#N/A</v>
      </c>
      <c r="G74" s="35" t="e">
        <f>VLOOKUP($B74,'part 01'!$D:$K, 8, 0)</f>
        <v>#N/A</v>
      </c>
    </row>
    <row r="75" spans="1:7" ht="15">
      <c r="A75" s="24">
        <v>56</v>
      </c>
      <c r="B75" s="48" t="s">
        <v>174</v>
      </c>
      <c r="C75" s="10" t="e">
        <f>VLOOKUP($B75,'part 06'!$D:$J, 3, 0)</f>
        <v>#N/A</v>
      </c>
      <c r="D75" s="10" t="e">
        <f>VLOOKUP($B75,'part 06'!$D:$J, 5, 0)</f>
        <v>#N/A</v>
      </c>
      <c r="E75" s="10" t="e">
        <f>VLOOKUP($B75,'part 06'!$D:$J, 6, 0)</f>
        <v>#N/A</v>
      </c>
      <c r="F75" s="10" t="e">
        <f>VLOOKUP($B75,'part 06'!$D:$J, 7, 0)</f>
        <v>#N/A</v>
      </c>
      <c r="G75" s="35" t="e">
        <f>VLOOKUP($B75,'part 01'!$D:$K, 8, 0)</f>
        <v>#N/A</v>
      </c>
    </row>
    <row r="76" spans="1:7" ht="30">
      <c r="A76" s="24">
        <v>57</v>
      </c>
      <c r="B76" s="48" t="s">
        <v>155</v>
      </c>
      <c r="C76" s="10" t="e">
        <f>VLOOKUP($B76,'part 06'!$D:$J, 3, 0)</f>
        <v>#N/A</v>
      </c>
      <c r="D76" s="10" t="e">
        <f>VLOOKUP($B76,'part 06'!$D:$J, 5, 0)</f>
        <v>#N/A</v>
      </c>
      <c r="E76" s="10" t="e">
        <f>VLOOKUP($B76,'part 06'!$D:$J, 6, 0)</f>
        <v>#N/A</v>
      </c>
      <c r="F76" s="10" t="e">
        <f>VLOOKUP($B76,'part 06'!$D:$J, 7, 0)</f>
        <v>#N/A</v>
      </c>
      <c r="G76" s="35" t="e">
        <f>VLOOKUP($B76,'part 01'!$D:$K, 8, 0)</f>
        <v>#N/A</v>
      </c>
    </row>
    <row r="77" spans="1:7" ht="15">
      <c r="A77" s="24">
        <v>58</v>
      </c>
      <c r="B77" s="48" t="s">
        <v>136</v>
      </c>
      <c r="C77" s="10" t="e">
        <f>VLOOKUP($B77,'part 06'!$D:$J, 3, 0)</f>
        <v>#N/A</v>
      </c>
      <c r="D77" s="10" t="e">
        <f>VLOOKUP($B77,'part 06'!$D:$J, 5, 0)</f>
        <v>#N/A</v>
      </c>
      <c r="E77" s="10" t="e">
        <f>VLOOKUP($B77,'part 06'!$D:$J, 6, 0)</f>
        <v>#N/A</v>
      </c>
      <c r="F77" s="10" t="e">
        <f>VLOOKUP($B77,'part 06'!$D:$J, 7, 0)</f>
        <v>#N/A</v>
      </c>
      <c r="G77" s="35" t="e">
        <f>VLOOKUP($B77,'part 01'!$D:$K, 8, 0)</f>
        <v>#N/A</v>
      </c>
    </row>
    <row r="78" spans="1:7" ht="15">
      <c r="A78" s="24">
        <v>59</v>
      </c>
      <c r="B78" s="48" t="s">
        <v>147</v>
      </c>
      <c r="C78" s="10" t="e">
        <f>VLOOKUP($B78,'part 06'!$D:$J, 3, 0)</f>
        <v>#N/A</v>
      </c>
      <c r="D78" s="10" t="e">
        <f>VLOOKUP($B78,'part 06'!$D:$J, 5, 0)</f>
        <v>#N/A</v>
      </c>
      <c r="E78" s="10" t="e">
        <f>VLOOKUP($B78,'part 06'!$D:$J, 6, 0)</f>
        <v>#N/A</v>
      </c>
      <c r="F78" s="10" t="e">
        <f>VLOOKUP($B78,'part 06'!$D:$J, 7, 0)</f>
        <v>#N/A</v>
      </c>
      <c r="G78" s="35" t="e">
        <f>VLOOKUP($B78,'part 01'!$D:$K, 8, 0)</f>
        <v>#N/A</v>
      </c>
    </row>
    <row r="79" spans="1:7" ht="30">
      <c r="A79" s="24">
        <v>60</v>
      </c>
      <c r="B79" s="48" t="s">
        <v>149</v>
      </c>
      <c r="C79" s="10" t="e">
        <f>VLOOKUP($B79,'part 06'!$D:$J, 3, 0)</f>
        <v>#N/A</v>
      </c>
      <c r="D79" s="10" t="e">
        <f>VLOOKUP($B79,'part 06'!$D:$J, 5, 0)</f>
        <v>#N/A</v>
      </c>
      <c r="E79" s="10" t="e">
        <f>VLOOKUP($B79,'part 06'!$D:$J, 6, 0)</f>
        <v>#N/A</v>
      </c>
      <c r="F79" s="10" t="e">
        <f>VLOOKUP($B79,'part 06'!$D:$J, 7, 0)</f>
        <v>#N/A</v>
      </c>
      <c r="G79" s="35" t="e">
        <f>VLOOKUP($B79,'part 01'!$D:$K, 8, 0)</f>
        <v>#N/A</v>
      </c>
    </row>
    <row r="80" spans="1:7" ht="30">
      <c r="A80" s="24">
        <v>61</v>
      </c>
      <c r="B80" s="48" t="s">
        <v>152</v>
      </c>
      <c r="C80" s="10" t="e">
        <f>VLOOKUP($B80,'part 06'!$D:$J, 3, 0)</f>
        <v>#N/A</v>
      </c>
      <c r="D80" s="10" t="e">
        <f>VLOOKUP($B80,'part 06'!$D:$J, 5, 0)</f>
        <v>#N/A</v>
      </c>
      <c r="E80" s="10" t="e">
        <f>VLOOKUP($B80,'part 06'!$D:$J, 6, 0)</f>
        <v>#N/A</v>
      </c>
      <c r="F80" s="10" t="e">
        <f>VLOOKUP($B80,'part 06'!$D:$J, 7, 0)</f>
        <v>#N/A</v>
      </c>
      <c r="G80" s="35" t="e">
        <f>VLOOKUP($B80,'part 01'!$D:$K, 8, 0)</f>
        <v>#N/A</v>
      </c>
    </row>
    <row r="81" spans="1:7" ht="30">
      <c r="A81" s="24">
        <v>62</v>
      </c>
      <c r="B81" s="48" t="s">
        <v>153</v>
      </c>
      <c r="C81" s="10" t="e">
        <f>VLOOKUP($B81,'part 06'!$D:$J, 3, 0)</f>
        <v>#N/A</v>
      </c>
      <c r="D81" s="10" t="e">
        <f>VLOOKUP($B81,'part 06'!$D:$J, 5, 0)</f>
        <v>#N/A</v>
      </c>
      <c r="E81" s="10" t="e">
        <f>VLOOKUP($B81,'part 06'!$D:$J, 6, 0)</f>
        <v>#N/A</v>
      </c>
      <c r="F81" s="10" t="e">
        <f>VLOOKUP($B81,'part 06'!$D:$J, 7, 0)</f>
        <v>#N/A</v>
      </c>
      <c r="G81" s="35" t="e">
        <f>VLOOKUP($B81,'part 01'!$D:$K, 8, 0)</f>
        <v>#N/A</v>
      </c>
    </row>
    <row r="82" spans="1:7" ht="30">
      <c r="A82" s="24">
        <v>63</v>
      </c>
      <c r="B82" s="48" t="s">
        <v>76</v>
      </c>
      <c r="C82" s="10" t="e">
        <f>VLOOKUP($B82,'part 06'!$D:$J, 3, 0)</f>
        <v>#N/A</v>
      </c>
      <c r="D82" s="10" t="e">
        <f>VLOOKUP($B82,'part 06'!$D:$J, 5, 0)</f>
        <v>#N/A</v>
      </c>
      <c r="E82" s="10" t="e">
        <f>VLOOKUP($B82,'part 06'!$D:$J, 6, 0)</f>
        <v>#N/A</v>
      </c>
      <c r="F82" s="10" t="e">
        <f>VLOOKUP($B82,'part 06'!$D:$J, 7, 0)</f>
        <v>#N/A</v>
      </c>
      <c r="G82" s="35" t="e">
        <f>VLOOKUP($B82,'part 01'!$D:$K, 8, 0)</f>
        <v>#N/A</v>
      </c>
    </row>
    <row r="83" spans="1:7" ht="15">
      <c r="A83" s="24">
        <v>64</v>
      </c>
      <c r="B83" s="48" t="s">
        <v>14</v>
      </c>
      <c r="C83" s="10" t="e">
        <f>VLOOKUP($B83,'part 06'!$D:$J, 3, 0)</f>
        <v>#N/A</v>
      </c>
      <c r="D83" s="10" t="e">
        <f>VLOOKUP($B83,'part 06'!$D:$J, 5, 0)</f>
        <v>#N/A</v>
      </c>
      <c r="E83" s="10" t="e">
        <f>VLOOKUP($B83,'part 06'!$D:$J, 6, 0)</f>
        <v>#N/A</v>
      </c>
      <c r="F83" s="10" t="e">
        <f>VLOOKUP($B83,'part 06'!$D:$J, 7, 0)</f>
        <v>#N/A</v>
      </c>
      <c r="G83" s="35" t="e">
        <f>VLOOKUP($B83,'part 01'!$D:$K, 8, 0)</f>
        <v>#N/A</v>
      </c>
    </row>
    <row r="84" spans="1:7" ht="15">
      <c r="A84" s="24">
        <v>65</v>
      </c>
      <c r="B84" s="48" t="s">
        <v>130</v>
      </c>
      <c r="C84" s="10" t="e">
        <f>VLOOKUP($B84,'part 06'!$D:$J, 3, 0)</f>
        <v>#N/A</v>
      </c>
      <c r="D84" s="10" t="e">
        <f>VLOOKUP($B84,'part 06'!$D:$J, 5, 0)</f>
        <v>#N/A</v>
      </c>
      <c r="E84" s="10" t="e">
        <f>VLOOKUP($B84,'part 06'!$D:$J, 6, 0)</f>
        <v>#N/A</v>
      </c>
      <c r="F84" s="10" t="e">
        <f>VLOOKUP($B84,'part 06'!$D:$J, 7, 0)</f>
        <v>#N/A</v>
      </c>
      <c r="G84" s="35" t="e">
        <f>VLOOKUP($B84,'part 01'!$D:$K, 8, 0)</f>
        <v>#N/A</v>
      </c>
    </row>
    <row r="85" spans="1:7" ht="30">
      <c r="A85" s="24">
        <v>66</v>
      </c>
      <c r="B85" s="48" t="s">
        <v>143</v>
      </c>
      <c r="C85" s="10" t="e">
        <f>VLOOKUP($B85,'part 06'!$D:$J, 3, 0)</f>
        <v>#N/A</v>
      </c>
      <c r="D85" s="10" t="e">
        <f>VLOOKUP($B85,'part 06'!$D:$J, 5, 0)</f>
        <v>#N/A</v>
      </c>
      <c r="E85" s="10" t="e">
        <f>VLOOKUP($B85,'part 06'!$D:$J, 6, 0)</f>
        <v>#N/A</v>
      </c>
      <c r="F85" s="10" t="e">
        <f>VLOOKUP($B85,'part 06'!$D:$J, 7, 0)</f>
        <v>#N/A</v>
      </c>
      <c r="G85" s="35" t="e">
        <f>VLOOKUP($B85,'part 01'!$D:$K, 8, 0)</f>
        <v>#N/A</v>
      </c>
    </row>
    <row r="86" spans="1:7" ht="30">
      <c r="A86" s="24">
        <v>67</v>
      </c>
      <c r="B86" s="48" t="s">
        <v>154</v>
      </c>
      <c r="C86" s="10" t="e">
        <f>VLOOKUP($B86,'part 06'!$D:$J, 3, 0)</f>
        <v>#N/A</v>
      </c>
      <c r="D86" s="10" t="e">
        <f>VLOOKUP($B86,'part 06'!$D:$J, 5, 0)</f>
        <v>#N/A</v>
      </c>
      <c r="E86" s="10" t="e">
        <f>VLOOKUP($B86,'part 06'!$D:$J, 6, 0)</f>
        <v>#N/A</v>
      </c>
      <c r="F86" s="10" t="e">
        <f>VLOOKUP($B86,'part 06'!$D:$J, 7, 0)</f>
        <v>#N/A</v>
      </c>
      <c r="G86" s="35" t="e">
        <f>VLOOKUP($B86,'part 01'!$D:$K, 8, 0)</f>
        <v>#N/A</v>
      </c>
    </row>
    <row r="87" spans="1:7" ht="15">
      <c r="A87" s="24">
        <v>68</v>
      </c>
      <c r="B87" s="48" t="s">
        <v>62</v>
      </c>
      <c r="C87" s="10" t="e">
        <f>VLOOKUP($B87,'part 06'!$D:$J, 3, 0)</f>
        <v>#N/A</v>
      </c>
      <c r="D87" s="10" t="e">
        <f>VLOOKUP($B87,'part 06'!$D:$J, 5, 0)</f>
        <v>#N/A</v>
      </c>
      <c r="E87" s="10" t="e">
        <f>VLOOKUP($B87,'part 06'!$D:$J, 6, 0)</f>
        <v>#N/A</v>
      </c>
      <c r="F87" s="10" t="e">
        <f>VLOOKUP($B87,'part 06'!$D:$J, 7, 0)</f>
        <v>#N/A</v>
      </c>
      <c r="G87" s="35" t="e">
        <f>VLOOKUP($B87,'part 01'!$D:$K, 8, 0)</f>
        <v>#N/A</v>
      </c>
    </row>
    <row r="88" spans="1:7" ht="15">
      <c r="A88" s="24">
        <v>69</v>
      </c>
      <c r="B88" s="48" t="s">
        <v>64</v>
      </c>
      <c r="C88" s="10" t="e">
        <f>VLOOKUP($B88,'part 06'!$D:$J, 3, 0)</f>
        <v>#N/A</v>
      </c>
      <c r="D88" s="10" t="e">
        <f>VLOOKUP($B88,'part 06'!$D:$J, 5, 0)</f>
        <v>#N/A</v>
      </c>
      <c r="E88" s="10" t="e">
        <f>VLOOKUP($B88,'part 06'!$D:$J, 6, 0)</f>
        <v>#N/A</v>
      </c>
      <c r="F88" s="10" t="e">
        <f>VLOOKUP($B88,'part 06'!$D:$J, 7, 0)</f>
        <v>#N/A</v>
      </c>
      <c r="G88" s="35" t="e">
        <f>VLOOKUP($B88,'part 01'!$D:$K, 8, 0)</f>
        <v>#N/A</v>
      </c>
    </row>
    <row r="89" spans="1:7" ht="30">
      <c r="A89" s="24">
        <v>70</v>
      </c>
      <c r="B89" s="48" t="s">
        <v>162</v>
      </c>
      <c r="C89" s="10" t="e">
        <f>VLOOKUP($B89,'part 06'!$D:$J, 3, 0)</f>
        <v>#N/A</v>
      </c>
      <c r="D89" s="10" t="e">
        <f>VLOOKUP($B89,'part 06'!$D:$J, 5, 0)</f>
        <v>#N/A</v>
      </c>
      <c r="E89" s="10" t="e">
        <f>VLOOKUP($B89,'part 06'!$D:$J, 6, 0)</f>
        <v>#N/A</v>
      </c>
      <c r="F89" s="10" t="e">
        <f>VLOOKUP($B89,'part 06'!$D:$J, 7, 0)</f>
        <v>#N/A</v>
      </c>
      <c r="G89" s="35" t="e">
        <f>VLOOKUP($B89,'part 01'!$D:$K, 8, 0)</f>
        <v>#N/A</v>
      </c>
    </row>
    <row r="90" spans="1:7" ht="30">
      <c r="A90" s="24">
        <v>71</v>
      </c>
      <c r="B90" s="48" t="s">
        <v>81</v>
      </c>
      <c r="C90" s="10" t="e">
        <f>VLOOKUP($B90,'part 06'!$D:$J, 3, 0)</f>
        <v>#N/A</v>
      </c>
      <c r="D90" s="10" t="e">
        <f>VLOOKUP($B90,'part 06'!$D:$J, 5, 0)</f>
        <v>#N/A</v>
      </c>
      <c r="E90" s="10" t="e">
        <f>VLOOKUP($B90,'part 06'!$D:$J, 6, 0)</f>
        <v>#N/A</v>
      </c>
      <c r="F90" s="10" t="e">
        <f>VLOOKUP($B90,'part 06'!$D:$J, 7, 0)</f>
        <v>#N/A</v>
      </c>
      <c r="G90" s="35" t="e">
        <f>VLOOKUP($B90,'part 01'!$D:$K, 8, 0)</f>
        <v>#N/A</v>
      </c>
    </row>
    <row r="91" spans="1:7" ht="15">
      <c r="A91" s="24">
        <v>72</v>
      </c>
      <c r="B91" s="48" t="s">
        <v>61</v>
      </c>
      <c r="C91" s="10" t="e">
        <f>VLOOKUP($B91,'part 06'!$D:$J, 3, 0)</f>
        <v>#N/A</v>
      </c>
      <c r="D91" s="10" t="e">
        <f>VLOOKUP($B91,'part 06'!$D:$J, 5, 0)</f>
        <v>#N/A</v>
      </c>
      <c r="E91" s="10" t="e">
        <f>VLOOKUP($B91,'part 06'!$D:$J, 6, 0)</f>
        <v>#N/A</v>
      </c>
      <c r="F91" s="10" t="e">
        <f>VLOOKUP($B91,'part 06'!$D:$J, 7, 0)</f>
        <v>#N/A</v>
      </c>
      <c r="G91" s="35" t="e">
        <f>VLOOKUP($B91,'part 01'!$D:$K, 8, 0)</f>
        <v>#N/A</v>
      </c>
    </row>
    <row r="92" spans="1:7" ht="45">
      <c r="A92" s="24">
        <v>73</v>
      </c>
      <c r="B92" s="48" t="s">
        <v>83</v>
      </c>
      <c r="C92" s="10" t="e">
        <f>VLOOKUP($B92,'part 06'!$D:$J, 3, 0)</f>
        <v>#N/A</v>
      </c>
      <c r="D92" s="10" t="e">
        <f>VLOOKUP($B92,'part 06'!$D:$J, 5, 0)</f>
        <v>#N/A</v>
      </c>
      <c r="E92" s="10" t="e">
        <f>VLOOKUP($B92,'part 06'!$D:$J, 6, 0)</f>
        <v>#N/A</v>
      </c>
      <c r="F92" s="10" t="e">
        <f>VLOOKUP($B92,'part 06'!$D:$J, 7, 0)</f>
        <v>#N/A</v>
      </c>
      <c r="G92" s="35" t="e">
        <f>VLOOKUP($B92,'part 01'!$D:$K, 8, 0)</f>
        <v>#N/A</v>
      </c>
    </row>
    <row r="93" spans="1:7" ht="30">
      <c r="A93" s="24">
        <v>74</v>
      </c>
      <c r="B93" s="48" t="s">
        <v>74</v>
      </c>
      <c r="C93" s="10" t="e">
        <f>VLOOKUP($B93,'part 06'!$D:$J, 3, 0)</f>
        <v>#N/A</v>
      </c>
      <c r="D93" s="10" t="e">
        <f>VLOOKUP($B93,'part 06'!$D:$J, 5, 0)</f>
        <v>#N/A</v>
      </c>
      <c r="E93" s="10" t="e">
        <f>VLOOKUP($B93,'part 06'!$D:$J, 6, 0)</f>
        <v>#N/A</v>
      </c>
      <c r="F93" s="10" t="e">
        <f>VLOOKUP($B93,'part 06'!$D:$J, 7, 0)</f>
        <v>#N/A</v>
      </c>
      <c r="G93" s="35" t="e">
        <f>VLOOKUP($B93,'part 01'!$D:$K, 8, 0)</f>
        <v>#N/A</v>
      </c>
    </row>
    <row r="94" spans="1:7" ht="15">
      <c r="A94" s="24">
        <v>75</v>
      </c>
      <c r="B94" s="30" t="s">
        <v>169</v>
      </c>
      <c r="C94" s="10" t="e">
        <f>VLOOKUP($B94,'part 06'!$D:$J, 3, 0)</f>
        <v>#N/A</v>
      </c>
      <c r="D94" s="10" t="e">
        <f>VLOOKUP($B94,'part 06'!$D:$J, 5, 0)</f>
        <v>#N/A</v>
      </c>
      <c r="E94" s="10" t="e">
        <f>VLOOKUP($B94,'part 06'!$D:$J, 6, 0)</f>
        <v>#N/A</v>
      </c>
      <c r="F94" s="10" t="e">
        <f>VLOOKUP($B94,'part 06'!$D:$J, 7, 0)</f>
        <v>#N/A</v>
      </c>
      <c r="G94" s="35" t="e">
        <f>VLOOKUP($B94,'part 01'!$D:$K, 8, 0)</f>
        <v>#N/A</v>
      </c>
    </row>
    <row r="95" spans="1:7" ht="15">
      <c r="A95" s="24">
        <v>76</v>
      </c>
      <c r="B95" s="48" t="s">
        <v>181</v>
      </c>
      <c r="C95" s="10" t="e">
        <f>VLOOKUP($B95,'part 06'!$D:$J, 3, 0)</f>
        <v>#N/A</v>
      </c>
      <c r="D95" s="10" t="e">
        <f>VLOOKUP($B95,'part 06'!$D:$J, 5, 0)</f>
        <v>#N/A</v>
      </c>
      <c r="E95" s="10" t="e">
        <f>VLOOKUP($B95,'part 06'!$D:$J, 6, 0)</f>
        <v>#N/A</v>
      </c>
      <c r="F95" s="10" t="e">
        <f>VLOOKUP($B95,'part 06'!$D:$J, 7, 0)</f>
        <v>#N/A</v>
      </c>
      <c r="G95" s="35" t="e">
        <f>VLOOKUP($B95,'part 01'!$D:$K, 8, 0)</f>
        <v>#N/A</v>
      </c>
    </row>
    <row r="96" spans="1:7" ht="30">
      <c r="A96" s="24">
        <v>77</v>
      </c>
      <c r="B96" s="48" t="s">
        <v>182</v>
      </c>
      <c r="C96" s="10" t="e">
        <f>VLOOKUP($B96,'part 06'!$D:$J, 3, 0)</f>
        <v>#N/A</v>
      </c>
      <c r="D96" s="10" t="e">
        <f>VLOOKUP($B96,'part 06'!$D:$J, 5, 0)</f>
        <v>#N/A</v>
      </c>
      <c r="E96" s="10" t="e">
        <f>VLOOKUP($B96,'part 06'!$D:$J, 6, 0)</f>
        <v>#N/A</v>
      </c>
      <c r="F96" s="10" t="e">
        <f>VLOOKUP($B96,'part 06'!$D:$J, 7, 0)</f>
        <v>#N/A</v>
      </c>
      <c r="G96" s="35" t="e">
        <f>VLOOKUP($B96,'part 01'!$D:$K, 8, 0)</f>
        <v>#N/A</v>
      </c>
    </row>
    <row r="97" spans="1:7" ht="15">
      <c r="A97" s="24">
        <v>78</v>
      </c>
      <c r="B97" s="48" t="s">
        <v>179</v>
      </c>
      <c r="C97" s="10" t="e">
        <f>VLOOKUP($B97,'part 06'!$D:$J, 3, 0)</f>
        <v>#N/A</v>
      </c>
      <c r="D97" s="10" t="e">
        <f>VLOOKUP($B97,'part 06'!$D:$J, 5, 0)</f>
        <v>#N/A</v>
      </c>
      <c r="E97" s="10" t="e">
        <f>VLOOKUP($B97,'part 06'!$D:$J, 6, 0)</f>
        <v>#N/A</v>
      </c>
      <c r="F97" s="10" t="e">
        <f>VLOOKUP($B97,'part 06'!$D:$J, 7, 0)</f>
        <v>#N/A</v>
      </c>
      <c r="G97" s="35" t="e">
        <f>VLOOKUP($B97,'part 01'!$D:$K, 8, 0)</f>
        <v>#N/A</v>
      </c>
    </row>
    <row r="98" spans="1:7" ht="15">
      <c r="A98" s="24">
        <v>79</v>
      </c>
      <c r="B98" s="48" t="s">
        <v>180</v>
      </c>
      <c r="C98" s="10" t="e">
        <f>VLOOKUP($B98,'part 06'!$D:$J, 3, 0)</f>
        <v>#N/A</v>
      </c>
      <c r="D98" s="10" t="e">
        <f>VLOOKUP($B98,'part 06'!$D:$J, 5, 0)</f>
        <v>#N/A</v>
      </c>
      <c r="E98" s="10" t="e">
        <f>VLOOKUP($B98,'part 06'!$D:$J, 6, 0)</f>
        <v>#N/A</v>
      </c>
      <c r="F98" s="10" t="e">
        <f>VLOOKUP($B98,'part 06'!$D:$J, 7, 0)</f>
        <v>#N/A</v>
      </c>
      <c r="G98" s="35" t="e">
        <f>VLOOKUP($B98,'part 01'!$D:$K, 8, 0)</f>
        <v>#N/A</v>
      </c>
    </row>
    <row r="99" spans="1:7" ht="15">
      <c r="A99" s="24">
        <v>80</v>
      </c>
      <c r="B99" s="48" t="s">
        <v>8</v>
      </c>
      <c r="C99" s="10" t="e">
        <f>VLOOKUP($B99,'part 06'!$D:$J, 3, 0)</f>
        <v>#N/A</v>
      </c>
      <c r="D99" s="10" t="e">
        <f>VLOOKUP($B99,'part 06'!$D:$J, 5, 0)</f>
        <v>#N/A</v>
      </c>
      <c r="E99" s="10" t="e">
        <f>VLOOKUP($B99,'part 06'!$D:$J, 6, 0)</f>
        <v>#N/A</v>
      </c>
      <c r="F99" s="10" t="e">
        <f>VLOOKUP($B99,'part 06'!$D:$J, 7, 0)</f>
        <v>#N/A</v>
      </c>
      <c r="G99" s="35" t="e">
        <f>VLOOKUP($B99,'part 01'!$D:$K, 8, 0)</f>
        <v>#N/A</v>
      </c>
    </row>
    <row r="100" spans="1:7" ht="15">
      <c r="A100" s="24">
        <v>81</v>
      </c>
      <c r="B100" s="48" t="s">
        <v>9</v>
      </c>
      <c r="C100" s="10" t="e">
        <f>VLOOKUP($B100,'part 06'!$D:$J, 3, 0)</f>
        <v>#N/A</v>
      </c>
      <c r="D100" s="10" t="e">
        <f>VLOOKUP($B100,'part 06'!$D:$J, 5, 0)</f>
        <v>#N/A</v>
      </c>
      <c r="E100" s="10" t="e">
        <f>VLOOKUP($B100,'part 06'!$D:$J, 6, 0)</f>
        <v>#N/A</v>
      </c>
      <c r="F100" s="10" t="e">
        <f>VLOOKUP($B100,'part 06'!$D:$J, 7, 0)</f>
        <v>#N/A</v>
      </c>
      <c r="G100" s="35" t="e">
        <f>VLOOKUP($B100,'part 01'!$D:$K, 8, 0)</f>
        <v>#N/A</v>
      </c>
    </row>
    <row r="101" spans="1:7" ht="15">
      <c r="A101" s="24">
        <v>82</v>
      </c>
      <c r="B101" s="48" t="s">
        <v>10</v>
      </c>
      <c r="C101" s="10" t="e">
        <f>VLOOKUP($B101,'part 06'!$D:$J, 3, 0)</f>
        <v>#N/A</v>
      </c>
      <c r="D101" s="10" t="e">
        <f>VLOOKUP($B101,'part 06'!$D:$J, 5, 0)</f>
        <v>#N/A</v>
      </c>
      <c r="E101" s="10" t="e">
        <f>VLOOKUP($B101,'part 06'!$D:$J, 6, 0)</f>
        <v>#N/A</v>
      </c>
      <c r="F101" s="10" t="e">
        <f>VLOOKUP($B101,'part 06'!$D:$J, 7, 0)</f>
        <v>#N/A</v>
      </c>
      <c r="G101" s="35" t="e">
        <f>VLOOKUP($B101,'part 01'!$D:$K, 8, 0)</f>
        <v>#N/A</v>
      </c>
    </row>
    <row r="102" spans="1:7" ht="15">
      <c r="A102" s="24">
        <v>83</v>
      </c>
      <c r="B102" s="48" t="s">
        <v>160</v>
      </c>
      <c r="C102" s="10" t="e">
        <f>VLOOKUP($B102,'part 06'!$D:$J, 3, 0)</f>
        <v>#N/A</v>
      </c>
      <c r="D102" s="10" t="e">
        <f>VLOOKUP($B102,'part 06'!$D:$J, 5, 0)</f>
        <v>#N/A</v>
      </c>
      <c r="E102" s="10" t="e">
        <f>VLOOKUP($B102,'part 06'!$D:$J, 6, 0)</f>
        <v>#N/A</v>
      </c>
      <c r="F102" s="10" t="e">
        <f>VLOOKUP($B102,'part 06'!$D:$J, 7, 0)</f>
        <v>#N/A</v>
      </c>
      <c r="G102" s="35" t="e">
        <f>VLOOKUP($B102,'part 01'!$D:$K, 8, 0)</f>
        <v>#N/A</v>
      </c>
    </row>
  </sheetData>
  <autoFilter ref="A2:G2"/>
  <conditionalFormatting sqref="B72">
    <cfRule type="duplicateValues" dxfId="14" priority="3"/>
    <cfRule type="duplicateValues" dxfId="13" priority="4"/>
  </conditionalFormatting>
  <conditionalFormatting sqref="B94">
    <cfRule type="duplicateValues" dxfId="12" priority="1"/>
    <cfRule type="duplicateValues" dxfId="11" priority="2"/>
  </conditionalFormatting>
  <pageMargins left="0.70000004768371604" right="0.70000004768371604" top="0.75" bottom="0.75" header="0.30000001192092901" footer="0.3000000119209290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G57"/>
  <sheetViews>
    <sheetView workbookViewId="0">
      <selection activeCell="C19" sqref="C19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C7+C10+C14+C21+C23+C25+C27+C29+C34+C38+C42+C44+C46+C52+C55+C4</f>
        <v>#N/A</v>
      </c>
      <c r="D3" s="21" t="e">
        <f t="shared" ref="D3:F3" si="0">D7+D10+D14+D21+D23+D25+D27+D29+D34+D38+D42+D44+D46+D52+D55+D4</f>
        <v>#N/A</v>
      </c>
      <c r="E3" s="21" t="e">
        <f t="shared" si="0"/>
        <v>#N/A</v>
      </c>
      <c r="F3" s="21" t="e">
        <f t="shared" si="0"/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25</v>
      </c>
      <c r="C5" s="10" t="e">
        <f>VLOOKUP($B5,'part 07'!$D:$J, 3, 0)</f>
        <v>#N/A</v>
      </c>
      <c r="D5" s="10" t="e">
        <f>VLOOKUP($B5,'part 07'!$D:$J, 5, 0)</f>
        <v>#N/A</v>
      </c>
      <c r="E5" s="10" t="e">
        <f>VLOOKUP($B5,'part 07'!$D:$J, 6, 0)</f>
        <v>#N/A</v>
      </c>
      <c r="F5" s="10" t="e">
        <f>VLOOKUP($B5,'part 07'!$D:$J,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26</v>
      </c>
      <c r="C6" s="10" t="e">
        <f>VLOOKUP($B6,'part 07'!$D:$J, 3, 0)</f>
        <v>#N/A</v>
      </c>
      <c r="D6" s="10" t="e">
        <f>VLOOKUP($B6,'part 07'!$D:$J, 5, 0)</f>
        <v>#N/A</v>
      </c>
      <c r="E6" s="10" t="e">
        <f>VLOOKUP($B6,'part 07'!$D:$J, 6, 0)</f>
        <v>#N/A</v>
      </c>
      <c r="F6" s="10" t="e">
        <f>VLOOKUP($B6,'part 07'!$D:$J,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SUM(C8:C9)</f>
        <v>#N/A</v>
      </c>
      <c r="D7" s="26" t="e">
        <f t="shared" ref="D7:F7" si="1">SUM(D8:D9)</f>
        <v>#N/A</v>
      </c>
      <c r="E7" s="26" t="e">
        <f t="shared" si="1"/>
        <v>#N/A</v>
      </c>
      <c r="F7" s="26" t="e">
        <f t="shared" si="1"/>
        <v>#N/A</v>
      </c>
    </row>
    <row r="8" spans="1:7" ht="36" customHeight="1">
      <c r="A8" s="24">
        <v>3</v>
      </c>
      <c r="B8" s="25" t="s">
        <v>15</v>
      </c>
      <c r="C8" s="10" t="e">
        <f>VLOOKUP($B8,'part 07'!$D:$J, 3, 0)</f>
        <v>#N/A</v>
      </c>
      <c r="D8" s="10" t="e">
        <f>VLOOKUP($B8,'part 07'!$D:$J, 5, 0)</f>
        <v>#N/A</v>
      </c>
      <c r="E8" s="10" t="e">
        <f>VLOOKUP($B8,'part 07'!$D:$J, 6, 0)</f>
        <v>#N/A</v>
      </c>
      <c r="F8" s="10" t="e">
        <f>VLOOKUP($B8,'part 07'!$D:$J, 7, 0)</f>
        <v>#N/A</v>
      </c>
      <c r="G8" s="35" t="e">
        <f>VLOOKUP($B8,'part 01'!$D:$K, 8, 0)</f>
        <v>#N/A</v>
      </c>
    </row>
    <row r="9" spans="1:7" ht="36" customHeight="1">
      <c r="A9" s="24">
        <v>4</v>
      </c>
      <c r="B9" s="25" t="s">
        <v>175</v>
      </c>
      <c r="C9" s="10" t="e">
        <f>VLOOKUP($B9,'part 07'!$D:$J, 3, 0)</f>
        <v>#N/A</v>
      </c>
      <c r="D9" s="10" t="e">
        <f>VLOOKUP($B9,'part 07'!$D:$J, 5, 0)</f>
        <v>#N/A</v>
      </c>
      <c r="E9" s="10" t="e">
        <f>VLOOKUP($B9,'part 07'!$D:$J, 6, 0)</f>
        <v>#N/A</v>
      </c>
      <c r="F9" s="10" t="e">
        <f>VLOOKUP($B9,'part 07'!$D:$J, 7, 0)</f>
        <v>#N/A</v>
      </c>
      <c r="G9" s="35" t="e">
        <f>VLOOKUP($B9,'part 01'!$D:$K, 8, 0)</f>
        <v>#N/A</v>
      </c>
    </row>
    <row r="10" spans="1:7" ht="15" customHeight="1">
      <c r="A10" s="22"/>
      <c r="B10" s="23" t="s">
        <v>87</v>
      </c>
      <c r="C10" s="22" t="e">
        <f>SUM(C11:C13)</f>
        <v>#N/A</v>
      </c>
      <c r="D10" s="22" t="e">
        <f>SUM(D11:D13)</f>
        <v>#N/A</v>
      </c>
      <c r="E10" s="22" t="e">
        <f>SUM(E11:E13)</f>
        <v>#N/A</v>
      </c>
      <c r="F10" s="22" t="e">
        <f>SUM(F11:F13)</f>
        <v>#N/A</v>
      </c>
    </row>
    <row r="11" spans="1:7" ht="15" customHeight="1">
      <c r="A11" s="24">
        <v>5</v>
      </c>
      <c r="B11" s="27" t="s">
        <v>51</v>
      </c>
      <c r="C11" s="10" t="e">
        <f>VLOOKUP($B11,'part 07'!$D:$J, 3, 0)</f>
        <v>#N/A</v>
      </c>
      <c r="D11" s="10" t="e">
        <f>VLOOKUP($B11,'part 07'!$D:$J, 5, 0)</f>
        <v>#N/A</v>
      </c>
      <c r="E11" s="10" t="e">
        <f>VLOOKUP($B11,'part 07'!$D:$J, 6, 0)</f>
        <v>#N/A</v>
      </c>
      <c r="F11" s="10" t="e">
        <f>VLOOKUP($B11,'part 07'!$D:$J, 7, 0)</f>
        <v>#N/A</v>
      </c>
      <c r="G11" s="35" t="e">
        <f>VLOOKUP($B11,'part 01'!$D:$K, 8, 0)</f>
        <v>#N/A</v>
      </c>
    </row>
    <row r="12" spans="1:7" ht="18" customHeight="1">
      <c r="A12" s="24">
        <v>6</v>
      </c>
      <c r="B12" s="27" t="s">
        <v>53</v>
      </c>
      <c r="C12" s="10" t="e">
        <f>VLOOKUP($B12,'part 07'!$D:$J, 3, 0)</f>
        <v>#N/A</v>
      </c>
      <c r="D12" s="10" t="e">
        <f>VLOOKUP($B12,'part 07'!$D:$J, 5, 0)</f>
        <v>#N/A</v>
      </c>
      <c r="E12" s="10" t="e">
        <f>VLOOKUP($B12,'part 07'!$D:$J, 6, 0)</f>
        <v>#N/A</v>
      </c>
      <c r="F12" s="10" t="e">
        <f>VLOOKUP($B12,'part 07'!$D:$J,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70</v>
      </c>
      <c r="C13" s="10" t="e">
        <f>VLOOKUP($B13,'part 07'!$D:$J, 3, 0)</f>
        <v>#N/A</v>
      </c>
      <c r="D13" s="10" t="e">
        <f>VLOOKUP($B13,'part 07'!$D:$J, 5, 0)</f>
        <v>#N/A</v>
      </c>
      <c r="E13" s="10" t="e">
        <f>VLOOKUP($B13,'part 07'!$D:$J, 6, 0)</f>
        <v>#N/A</v>
      </c>
      <c r="F13" s="10" t="e">
        <f>VLOOKUP($B13,'part 07'!$D:$J, 7, 0)</f>
        <v>#N/A</v>
      </c>
      <c r="G13" s="35" t="e">
        <f>VLOOKUP($B13,'part 01'!$D:$K, 8, 0)</f>
        <v>#N/A</v>
      </c>
    </row>
    <row r="14" spans="1:7" ht="18" customHeight="1">
      <c r="A14" s="22"/>
      <c r="B14" s="23" t="s">
        <v>88</v>
      </c>
      <c r="C14" s="22" t="e">
        <f>SUM(C15:C20)</f>
        <v>#N/A</v>
      </c>
      <c r="D14" s="22" t="e">
        <f>SUM(D15:D20)</f>
        <v>#N/A</v>
      </c>
      <c r="E14" s="22" t="e">
        <f>SUM(E15:E20)</f>
        <v>#N/A</v>
      </c>
      <c r="F14" s="22" t="e">
        <f>SUM(F15:F20)</f>
        <v>#N/A</v>
      </c>
    </row>
    <row r="15" spans="1:7" ht="15" customHeight="1">
      <c r="A15" s="24">
        <v>8</v>
      </c>
      <c r="B15" s="25" t="s">
        <v>178</v>
      </c>
      <c r="C15" s="10" t="e">
        <f>VLOOKUP($B15,'part 07'!$D:$J, 3, 0)</f>
        <v>#N/A</v>
      </c>
      <c r="D15" s="10" t="e">
        <f>VLOOKUP($B15,'part 07'!$D:$J, 5, 0)</f>
        <v>#N/A</v>
      </c>
      <c r="E15" s="10" t="e">
        <f>VLOOKUP($B15,'part 07'!$D:$J, 6, 0)</f>
        <v>#N/A</v>
      </c>
      <c r="F15" s="10" t="e">
        <f>VLOOKUP($B15,'part 07'!$D:$J, 7, 0)</f>
        <v>#N/A</v>
      </c>
      <c r="G15" s="35" t="e">
        <f>VLOOKUP($B15,'part 01'!$D:$K, 8, 0)</f>
        <v>#N/A</v>
      </c>
    </row>
    <row r="16" spans="1:7" ht="15" customHeight="1">
      <c r="A16" s="24">
        <v>9</v>
      </c>
      <c r="B16" s="25" t="s">
        <v>44</v>
      </c>
      <c r="C16" s="10" t="e">
        <f>VLOOKUP($B16,'part 07'!$D:$J, 3, 0)</f>
        <v>#N/A</v>
      </c>
      <c r="D16" s="10" t="e">
        <f>VLOOKUP($B16,'part 07'!$D:$J, 5, 0)</f>
        <v>#N/A</v>
      </c>
      <c r="E16" s="10" t="e">
        <f>VLOOKUP($B16,'part 07'!$D:$J, 6, 0)</f>
        <v>#N/A</v>
      </c>
      <c r="F16" s="10" t="e">
        <f>VLOOKUP($B16,'part 07'!$D:$J, 7, 0)</f>
        <v>#N/A</v>
      </c>
      <c r="G16" s="35" t="e">
        <f>VLOOKUP($B16,'part 01'!$D:$K, 8, 0)</f>
        <v>#N/A</v>
      </c>
    </row>
    <row r="17" spans="1:7" ht="15" customHeight="1">
      <c r="A17" s="24">
        <v>10</v>
      </c>
      <c r="B17" s="25" t="s">
        <v>38</v>
      </c>
      <c r="C17" s="10" t="e">
        <f>VLOOKUP($B17,'part 07'!$D:$J, 3, 0)</f>
        <v>#N/A</v>
      </c>
      <c r="D17" s="10" t="e">
        <f>VLOOKUP($B17,'part 07'!$D:$J, 5, 0)</f>
        <v>#N/A</v>
      </c>
      <c r="E17" s="10" t="e">
        <f>VLOOKUP($B17,'part 07'!$D:$J, 6, 0)</f>
        <v>#N/A</v>
      </c>
      <c r="F17" s="10" t="e">
        <f>VLOOKUP($B17,'part 07'!$D:$J, 7, 0)</f>
        <v>#N/A</v>
      </c>
      <c r="G17" s="35" t="e">
        <f>VLOOKUP($B17,'part 01'!$D:$K, 8, 0)</f>
        <v>#N/A</v>
      </c>
    </row>
    <row r="18" spans="1:7" ht="15" customHeight="1">
      <c r="A18" s="24">
        <v>11</v>
      </c>
      <c r="B18" s="25" t="s">
        <v>119</v>
      </c>
      <c r="C18" s="10" t="e">
        <f>VLOOKUP($B18,'part 07'!$D:$J, 3, 0)</f>
        <v>#N/A</v>
      </c>
      <c r="D18" s="10" t="e">
        <f>VLOOKUP($B18,'part 07'!$D:$J, 5, 0)</f>
        <v>#N/A</v>
      </c>
      <c r="E18" s="10" t="e">
        <f>VLOOKUP($B18,'part 07'!$D:$J, 6, 0)</f>
        <v>#N/A</v>
      </c>
      <c r="F18" s="10" t="e">
        <f>VLOOKUP($B18,'part 07'!$D:$J, 7, 0)</f>
        <v>#N/A</v>
      </c>
      <c r="G18" s="35" t="e">
        <f>VLOOKUP($B18,'part 01'!$D:$K, 8, 0)</f>
        <v>#N/A</v>
      </c>
    </row>
    <row r="19" spans="1:7" ht="15" customHeight="1">
      <c r="A19" s="24">
        <v>12</v>
      </c>
      <c r="B19" s="25" t="s">
        <v>66</v>
      </c>
      <c r="C19" s="10" t="e">
        <f>VLOOKUP($B19,'part 07'!$D:$J, 3, 0)</f>
        <v>#N/A</v>
      </c>
      <c r="D19" s="10" t="e">
        <f>VLOOKUP($B19,'part 07'!$D:$J, 5, 0)</f>
        <v>#N/A</v>
      </c>
      <c r="E19" s="10" t="e">
        <f>VLOOKUP($B19,'part 07'!$D:$J, 6, 0)</f>
        <v>#N/A</v>
      </c>
      <c r="F19" s="10" t="e">
        <f>VLOOKUP($B19,'part 07'!$D:$J, 7, 0)</f>
        <v>#N/A</v>
      </c>
      <c r="G19" s="35" t="e">
        <f>VLOOKUP($B19,'part 01'!$D:$K, 8, 0)</f>
        <v>#N/A</v>
      </c>
    </row>
    <row r="20" spans="1:7" ht="15" customHeight="1">
      <c r="A20" s="24">
        <v>13</v>
      </c>
      <c r="B20" s="25" t="s">
        <v>49</v>
      </c>
      <c r="C20" s="10" t="e">
        <f>VLOOKUP($B20,'part 07'!$D:$J, 3, 0)</f>
        <v>#N/A</v>
      </c>
      <c r="D20" s="10" t="e">
        <f>VLOOKUP($B20,'part 07'!$D:$J, 5, 0)</f>
        <v>#N/A</v>
      </c>
      <c r="E20" s="10" t="e">
        <f>VLOOKUP($B20,'part 07'!$D:$J, 6, 0)</f>
        <v>#N/A</v>
      </c>
      <c r="F20" s="10" t="e">
        <f>VLOOKUP($B20,'part 07'!$D:$J, 7, 0)</f>
        <v>#N/A</v>
      </c>
      <c r="G20" s="35" t="e">
        <f>VLOOKUP($B20,'part 01'!$D:$K, 8, 0)</f>
        <v>#N/A</v>
      </c>
    </row>
    <row r="21" spans="1:7" ht="18" customHeight="1">
      <c r="A21" s="22"/>
      <c r="B21" s="23" t="s">
        <v>89</v>
      </c>
      <c r="C21" s="22" t="e">
        <f>SUM(C22:C22)</f>
        <v>#N/A</v>
      </c>
      <c r="D21" s="22" t="e">
        <f>SUM(D22:D22)</f>
        <v>#N/A</v>
      </c>
      <c r="E21" s="22" t="e">
        <f>SUM(E22:E22)</f>
        <v>#N/A</v>
      </c>
      <c r="F21" s="22" t="e">
        <f>SUM(F22:F22)</f>
        <v>#N/A</v>
      </c>
    </row>
    <row r="22" spans="1:7" ht="15" customHeight="1">
      <c r="A22" s="24">
        <v>14</v>
      </c>
      <c r="B22" s="25" t="s">
        <v>23</v>
      </c>
      <c r="C22" s="10" t="e">
        <f>VLOOKUP($B22,'part 07'!$D:$J, 3, 0)</f>
        <v>#N/A</v>
      </c>
      <c r="D22" s="10" t="e">
        <f>VLOOKUP($B22,'part 07'!$D:$J, 5, 0)</f>
        <v>#N/A</v>
      </c>
      <c r="E22" s="10" t="e">
        <f>VLOOKUP($B22,'part 07'!$D:$J, 6, 0)</f>
        <v>#N/A</v>
      </c>
      <c r="F22" s="10" t="e">
        <f>VLOOKUP($B22,'part 07'!$D:$J, 7, 0)</f>
        <v>#N/A</v>
      </c>
      <c r="G22" s="35" t="e">
        <f>VLOOKUP($B22,'part 01'!$D:$K, 8, 0)</f>
        <v>#N/A</v>
      </c>
    </row>
    <row r="23" spans="1:7" ht="18" customHeight="1">
      <c r="A23" s="22"/>
      <c r="B23" s="23" t="s">
        <v>90</v>
      </c>
      <c r="C23" s="26" t="e">
        <f>SUM(C24:C24)</f>
        <v>#N/A</v>
      </c>
      <c r="D23" s="26" t="e">
        <f>SUM(D24:D24)</f>
        <v>#N/A</v>
      </c>
      <c r="E23" s="26" t="e">
        <f>SUM(E24:E24)</f>
        <v>#N/A</v>
      </c>
      <c r="F23" s="26" t="e">
        <f>SUM(F24:F24)</f>
        <v>#N/A</v>
      </c>
    </row>
    <row r="24" spans="1:7" ht="15" customHeight="1">
      <c r="A24" s="24">
        <v>15</v>
      </c>
      <c r="B24" s="25" t="s">
        <v>120</v>
      </c>
      <c r="C24" s="10" t="e">
        <f>VLOOKUP($B24,'part 07'!$D:$J, 3, 0)</f>
        <v>#N/A</v>
      </c>
      <c r="D24" s="10" t="e">
        <f>VLOOKUP($B24,'part 07'!$D:$J, 5, 0)</f>
        <v>#N/A</v>
      </c>
      <c r="E24" s="10" t="e">
        <f>VLOOKUP($B24,'part 07'!$D:$J, 6, 0)</f>
        <v>#N/A</v>
      </c>
      <c r="F24" s="10" t="e">
        <f>VLOOKUP($B24,'part 07'!$D:$J, 7, 0)</f>
        <v>#N/A</v>
      </c>
      <c r="G24" s="35" t="e">
        <f>VLOOKUP($B24,'part 01'!$D:$K, 8, 0)</f>
        <v>#N/A</v>
      </c>
    </row>
    <row r="25" spans="1:7" ht="36" customHeight="1">
      <c r="A25" s="22"/>
      <c r="B25" s="23" t="s">
        <v>92</v>
      </c>
      <c r="C25" s="22" t="e">
        <f>SUM(C26:C26)</f>
        <v>#N/A</v>
      </c>
      <c r="D25" s="22" t="e">
        <f>SUM(D26:D26)</f>
        <v>#N/A</v>
      </c>
      <c r="E25" s="22" t="e">
        <f>SUM(E26:E26)</f>
        <v>#N/A</v>
      </c>
      <c r="F25" s="22" t="e">
        <f>SUM(F26:F26)</f>
        <v>#N/A</v>
      </c>
    </row>
    <row r="26" spans="1:7" ht="15" customHeight="1">
      <c r="A26" s="24">
        <v>16</v>
      </c>
      <c r="B26" s="25" t="s">
        <v>47</v>
      </c>
      <c r="C26" s="10" t="e">
        <f>VLOOKUP($B26,'part 07'!$D:$J, 3, 0)</f>
        <v>#N/A</v>
      </c>
      <c r="D26" s="10" t="e">
        <f>VLOOKUP($B26,'part 07'!$D:$J, 5, 0)</f>
        <v>#N/A</v>
      </c>
      <c r="E26" s="10" t="e">
        <f>VLOOKUP($B26,'part 07'!$D:$J, 6, 0)</f>
        <v>#N/A</v>
      </c>
      <c r="F26" s="10" t="e">
        <f>VLOOKUP($B26,'part 07'!$D:$J, 7, 0)</f>
        <v>#N/A</v>
      </c>
      <c r="G26" s="35" t="e">
        <f>VLOOKUP($B26,'part 01'!$D:$K, 8, 0)</f>
        <v>#N/A</v>
      </c>
    </row>
    <row r="27" spans="1:7" ht="18" customHeight="1">
      <c r="A27" s="22"/>
      <c r="B27" s="23" t="s">
        <v>93</v>
      </c>
      <c r="C27" s="22" t="e">
        <f>SUM(C28)</f>
        <v>#N/A</v>
      </c>
      <c r="D27" s="22" t="e">
        <f>SUM(D28)</f>
        <v>#N/A</v>
      </c>
      <c r="E27" s="22" t="e">
        <f>SUM(E28)</f>
        <v>#N/A</v>
      </c>
      <c r="F27" s="22" t="e">
        <f>SUM(F28)</f>
        <v>#N/A</v>
      </c>
    </row>
    <row r="28" spans="1:7" ht="30" customHeight="1">
      <c r="A28" s="24">
        <v>17</v>
      </c>
      <c r="B28" s="25" t="s">
        <v>42</v>
      </c>
      <c r="C28" s="10" t="e">
        <f>VLOOKUP($B28,'part 07'!$D:$J, 3, 0)</f>
        <v>#N/A</v>
      </c>
      <c r="D28" s="10" t="e">
        <f>VLOOKUP($B28,'part 07'!$D:$J, 5, 0)</f>
        <v>#N/A</v>
      </c>
      <c r="E28" s="10" t="e">
        <f>VLOOKUP($B28,'part 07'!$D:$J, 6, 0)</f>
        <v>#N/A</v>
      </c>
      <c r="F28" s="10" t="e">
        <f>VLOOKUP($B28,'part 07'!$D:$J, 7, 0)</f>
        <v>#N/A</v>
      </c>
      <c r="G28" s="35" t="e">
        <f>VLOOKUP($B28,'part 01'!$D:$K, 8, 0)</f>
        <v>#N/A</v>
      </c>
    </row>
    <row r="29" spans="1:7" ht="15" customHeight="1">
      <c r="A29" s="22"/>
      <c r="B29" s="23" t="s">
        <v>95</v>
      </c>
      <c r="C29" s="22" t="e">
        <f>SUM(C30:C33)</f>
        <v>#N/A</v>
      </c>
      <c r="D29" s="22" t="e">
        <f t="shared" ref="D29:F29" si="2">SUM(D30:D33)</f>
        <v>#N/A</v>
      </c>
      <c r="E29" s="22" t="e">
        <f t="shared" si="2"/>
        <v>#N/A</v>
      </c>
      <c r="F29" s="22" t="e">
        <f t="shared" si="2"/>
        <v>#N/A</v>
      </c>
    </row>
    <row r="30" spans="1:7" ht="18" customHeight="1">
      <c r="A30" s="24">
        <v>18</v>
      </c>
      <c r="B30" s="25" t="s">
        <v>36</v>
      </c>
      <c r="C30" s="10" t="e">
        <f>VLOOKUP($B30,'part 07'!$D:$J, 3, 0)</f>
        <v>#N/A</v>
      </c>
      <c r="D30" s="10" t="e">
        <f>VLOOKUP($B30,'part 07'!$D:$J, 5, 0)</f>
        <v>#N/A</v>
      </c>
      <c r="E30" s="10" t="e">
        <f>VLOOKUP($B30,'part 07'!$D:$J, 6, 0)</f>
        <v>#N/A</v>
      </c>
      <c r="F30" s="10" t="e">
        <f>VLOOKUP($B30,'part 07'!$D:$J, 7, 0)</f>
        <v>#N/A</v>
      </c>
      <c r="G30" s="35" t="e">
        <f>VLOOKUP($B30,'part 01'!$D:$K, 8, 0)</f>
        <v>#N/A</v>
      </c>
    </row>
    <row r="31" spans="1:7" ht="18" customHeight="1">
      <c r="A31" s="24">
        <v>19</v>
      </c>
      <c r="B31" s="25" t="s">
        <v>35</v>
      </c>
      <c r="C31" s="10" t="e">
        <f>VLOOKUP($B31,'part 07'!$D:$J, 3, 0)</f>
        <v>#N/A</v>
      </c>
      <c r="D31" s="10" t="e">
        <f>VLOOKUP($B31,'part 07'!$D:$J, 5, 0)</f>
        <v>#N/A</v>
      </c>
      <c r="E31" s="10" t="e">
        <f>VLOOKUP($B31,'part 07'!$D:$J, 6, 0)</f>
        <v>#N/A</v>
      </c>
      <c r="F31" s="10" t="e">
        <f>VLOOKUP($B31,'part 07'!$D:$J, 7, 0)</f>
        <v>#N/A</v>
      </c>
      <c r="G31" s="35" t="e">
        <f>VLOOKUP($B31,'part 01'!$D:$K, 8, 0)</f>
        <v>#N/A</v>
      </c>
    </row>
    <row r="32" spans="1:7" ht="18" customHeight="1">
      <c r="A32" s="24">
        <v>20</v>
      </c>
      <c r="B32" s="25" t="s">
        <v>184</v>
      </c>
      <c r="C32" s="10" t="e">
        <f>VLOOKUP($B32,'part 07'!$D:$J, 3, 0)</f>
        <v>#N/A</v>
      </c>
      <c r="D32" s="10" t="e">
        <f>VLOOKUP($B32,'part 07'!$D:$J, 5, 0)</f>
        <v>#N/A</v>
      </c>
      <c r="E32" s="10" t="e">
        <f>VLOOKUP($B32,'part 07'!$D:$J, 6, 0)</f>
        <v>#N/A</v>
      </c>
      <c r="F32" s="10" t="e">
        <f>VLOOKUP($B32,'part 07'!$D:$J, 7, 0)</f>
        <v>#N/A</v>
      </c>
      <c r="G32" s="35" t="e">
        <f>VLOOKUP($B32,'part 01'!$D:$K, 8, 0)</f>
        <v>#N/A</v>
      </c>
    </row>
    <row r="33" spans="1:7" ht="18" customHeight="1">
      <c r="A33" s="24">
        <v>21</v>
      </c>
      <c r="B33" s="25" t="s">
        <v>185</v>
      </c>
      <c r="C33" s="10" t="e">
        <f>VLOOKUP($B33,'part 07'!$D:$J, 3, 0)</f>
        <v>#N/A</v>
      </c>
      <c r="D33" s="10" t="e">
        <f>VLOOKUP($B33,'part 07'!$D:$J, 5, 0)</f>
        <v>#N/A</v>
      </c>
      <c r="E33" s="10" t="e">
        <f>VLOOKUP($B33,'part 07'!$D:$J, 6, 0)</f>
        <v>#N/A</v>
      </c>
      <c r="F33" s="10" t="e">
        <f>VLOOKUP($B33,'part 07'!$D:$J, 7, 0)</f>
        <v>#N/A</v>
      </c>
      <c r="G33" s="35" t="e">
        <f>VLOOKUP($B33,'part 01'!$D:$K, 8, 0)</f>
        <v>#N/A</v>
      </c>
    </row>
    <row r="34" spans="1:7" ht="15" customHeight="1">
      <c r="A34" s="22"/>
      <c r="B34" s="23" t="s">
        <v>96</v>
      </c>
      <c r="C34" s="26" t="e">
        <f>SUM(C35:C37)</f>
        <v>#N/A</v>
      </c>
      <c r="D34" s="26" t="e">
        <f>SUM(D35:D37)</f>
        <v>#N/A</v>
      </c>
      <c r="E34" s="26" t="e">
        <f>SUM(E35:E37)</f>
        <v>#N/A</v>
      </c>
      <c r="F34" s="26" t="e">
        <f>SUM(F35:F37)</f>
        <v>#N/A</v>
      </c>
    </row>
    <row r="35" spans="1:7" ht="15" customHeight="1">
      <c r="A35" s="24">
        <v>22</v>
      </c>
      <c r="B35" s="25" t="s">
        <v>123</v>
      </c>
      <c r="C35" s="10" t="e">
        <f>VLOOKUP($B35,'part 07'!$D:$J, 3, 0)</f>
        <v>#N/A</v>
      </c>
      <c r="D35" s="10" t="e">
        <f>VLOOKUP($B35,'part 07'!$D:$J, 5, 0)</f>
        <v>#N/A</v>
      </c>
      <c r="E35" s="10" t="e">
        <f>VLOOKUP($B35,'part 07'!$D:$J, 6, 0)</f>
        <v>#N/A</v>
      </c>
      <c r="F35" s="10" t="e">
        <f>VLOOKUP($B35,'part 07'!$D:$J, 7, 0)</f>
        <v>#N/A</v>
      </c>
      <c r="G35" s="35" t="e">
        <f>VLOOKUP($B35,'part 01'!$D:$K, 8, 0)</f>
        <v>#N/A</v>
      </c>
    </row>
    <row r="36" spans="1:7" ht="31.5" customHeight="1">
      <c r="A36" s="24">
        <v>23</v>
      </c>
      <c r="B36" s="25" t="s">
        <v>125</v>
      </c>
      <c r="C36" s="10" t="e">
        <f>VLOOKUP($B36,'part 07'!$D:$J, 3, 0)</f>
        <v>#N/A</v>
      </c>
      <c r="D36" s="10" t="e">
        <f>VLOOKUP($B36,'part 07'!$D:$J, 5, 0)</f>
        <v>#N/A</v>
      </c>
      <c r="E36" s="10" t="e">
        <f>VLOOKUP($B36,'part 07'!$D:$J, 6, 0)</f>
        <v>#N/A</v>
      </c>
      <c r="F36" s="10" t="e">
        <f>VLOOKUP($B36,'part 07'!$D:$J, 7, 0)</f>
        <v>#N/A</v>
      </c>
      <c r="G36" s="35" t="e">
        <f>VLOOKUP($B36,'part 01'!$D:$K, 8, 0)</f>
        <v>#N/A</v>
      </c>
    </row>
    <row r="37" spans="1:7" ht="15" customHeight="1">
      <c r="A37" s="24">
        <v>24</v>
      </c>
      <c r="B37" s="25" t="s">
        <v>126</v>
      </c>
      <c r="C37" s="10" t="e">
        <f>VLOOKUP($B37,'part 07'!$D:$J, 3, 0)</f>
        <v>#N/A</v>
      </c>
      <c r="D37" s="10" t="e">
        <f>VLOOKUP($B37,'part 07'!$D:$J, 5, 0)</f>
        <v>#N/A</v>
      </c>
      <c r="E37" s="10" t="e">
        <f>VLOOKUP($B37,'part 07'!$D:$J, 6, 0)</f>
        <v>#N/A</v>
      </c>
      <c r="F37" s="10" t="e">
        <f>VLOOKUP($B37,'part 07'!$D:$J, 7, 0)</f>
        <v>#N/A</v>
      </c>
      <c r="G37" s="35" t="e">
        <f>VLOOKUP($B37,'part 01'!$D:$K, 8, 0)</f>
        <v>#N/A</v>
      </c>
    </row>
    <row r="38" spans="1:7" ht="15" customHeight="1">
      <c r="A38" s="22"/>
      <c r="B38" s="23" t="s">
        <v>97</v>
      </c>
      <c r="C38" s="26" t="e">
        <f>SUM(C39+C40+C41)</f>
        <v>#N/A</v>
      </c>
      <c r="D38" s="26" t="e">
        <f>SUM(D39:D41)</f>
        <v>#N/A</v>
      </c>
      <c r="E38" s="26" t="e">
        <f>SUM(E39:E41)</f>
        <v>#N/A</v>
      </c>
      <c r="F38" s="26" t="e">
        <f>SUM(F39:F41)</f>
        <v>#N/A</v>
      </c>
    </row>
    <row r="39" spans="1:7" ht="15" customHeight="1">
      <c r="A39" s="24">
        <v>25</v>
      </c>
      <c r="B39" s="25" t="s">
        <v>27</v>
      </c>
      <c r="C39" s="10" t="e">
        <f>VLOOKUP($B39,'part 07'!$D:$J, 3, 0)</f>
        <v>#N/A</v>
      </c>
      <c r="D39" s="10" t="e">
        <f>VLOOKUP($B39,'part 07'!$D:$J, 5, 0)</f>
        <v>#N/A</v>
      </c>
      <c r="E39" s="10" t="e">
        <f>VLOOKUP($B39,'part 07'!$D:$J, 6, 0)</f>
        <v>#N/A</v>
      </c>
      <c r="F39" s="10" t="e">
        <f>VLOOKUP($B39,'part 07'!$D:$J, 7, 0)</f>
        <v>#N/A</v>
      </c>
      <c r="G39" s="35" t="e">
        <f>VLOOKUP($B39,'part 01'!$D:$K, 8, 0)</f>
        <v>#N/A</v>
      </c>
    </row>
    <row r="40" spans="1:7" ht="36" customHeight="1">
      <c r="A40" s="24">
        <v>26</v>
      </c>
      <c r="B40" s="25" t="s">
        <v>52</v>
      </c>
      <c r="C40" s="10" t="e">
        <f>VLOOKUP($B40,'part 07'!$D:$J, 3, 0)</f>
        <v>#N/A</v>
      </c>
      <c r="D40" s="10" t="e">
        <f>VLOOKUP($B40,'part 07'!$D:$J, 5, 0)</f>
        <v>#N/A</v>
      </c>
      <c r="E40" s="10" t="e">
        <f>VLOOKUP($B40,'part 07'!$D:$J, 6, 0)</f>
        <v>#N/A</v>
      </c>
      <c r="F40" s="10" t="e">
        <f>VLOOKUP($B40,'part 07'!$D:$J, 7, 0)</f>
        <v>#N/A</v>
      </c>
      <c r="G40" s="35" t="e">
        <f>VLOOKUP($B40,'part 01'!$D:$K, 8, 0)</f>
        <v>#N/A</v>
      </c>
    </row>
    <row r="41" spans="1:7" ht="30" customHeight="1">
      <c r="A41" s="24">
        <v>27</v>
      </c>
      <c r="B41" s="25" t="s">
        <v>65</v>
      </c>
      <c r="C41" s="10" t="e">
        <f>VLOOKUP($B41,'part 07'!$D:$J, 3, 0)</f>
        <v>#N/A</v>
      </c>
      <c r="D41" s="10" t="e">
        <f>VLOOKUP($B41,'part 07'!$D:$J, 5, 0)</f>
        <v>#N/A</v>
      </c>
      <c r="E41" s="10" t="e">
        <f>VLOOKUP($B41,'part 07'!$D:$J, 6, 0)</f>
        <v>#N/A</v>
      </c>
      <c r="F41" s="10" t="e">
        <f>VLOOKUP($B41,'part 07'!$D:$J, 7, 0)</f>
        <v>#N/A</v>
      </c>
      <c r="G41" s="35" t="e">
        <f>VLOOKUP($B41,'part 01'!$D:$K, 8, 0)</f>
        <v>#N/A</v>
      </c>
    </row>
    <row r="42" spans="1:7" ht="18" customHeight="1">
      <c r="A42" s="22"/>
      <c r="B42" s="23" t="s">
        <v>98</v>
      </c>
      <c r="C42" s="26" t="e">
        <f>SUM(C43:C43)</f>
        <v>#N/A</v>
      </c>
      <c r="D42" s="26" t="e">
        <f>SUM(D43:D43)</f>
        <v>#N/A</v>
      </c>
      <c r="E42" s="26" t="e">
        <f>SUM(E43:E43)</f>
        <v>#N/A</v>
      </c>
      <c r="F42" s="26" t="e">
        <f>SUM(F43:F43)</f>
        <v>#N/A</v>
      </c>
    </row>
    <row r="43" spans="1:7" ht="15" customHeight="1">
      <c r="A43" s="24">
        <v>28</v>
      </c>
      <c r="B43" s="25" t="s">
        <v>82</v>
      </c>
      <c r="C43" s="10" t="e">
        <f>VLOOKUP($B43,'part 07'!$D:$J, 3, 0)</f>
        <v>#N/A</v>
      </c>
      <c r="D43" s="10" t="e">
        <f>VLOOKUP($B43,'part 07'!$D:$J, 5, 0)</f>
        <v>#N/A</v>
      </c>
      <c r="E43" s="10" t="e">
        <f>VLOOKUP($B43,'part 07'!$D:$J, 6, 0)</f>
        <v>#N/A</v>
      </c>
      <c r="F43" s="10" t="e">
        <f>VLOOKUP($B43,'part 07'!$D:$J, 7, 0)</f>
        <v>#N/A</v>
      </c>
      <c r="G43" s="35" t="e">
        <f>VLOOKUP($B43,'part 01'!$D:$K, 8, 0)</f>
        <v>#N/A</v>
      </c>
    </row>
    <row r="44" spans="1:7" ht="30" customHeight="1">
      <c r="A44" s="22"/>
      <c r="B44" s="23" t="s">
        <v>99</v>
      </c>
      <c r="C44" s="26" t="e">
        <f>SUM(C45)</f>
        <v>#N/A</v>
      </c>
      <c r="D44" s="26" t="e">
        <f>SUM(D45)</f>
        <v>#N/A</v>
      </c>
      <c r="E44" s="26" t="e">
        <f>SUM(E45)</f>
        <v>#N/A</v>
      </c>
      <c r="F44" s="26" t="e">
        <f>SUM(F45)</f>
        <v>#N/A</v>
      </c>
    </row>
    <row r="45" spans="1:7" ht="30" customHeight="1">
      <c r="A45" s="24">
        <v>29</v>
      </c>
      <c r="B45" s="25" t="s">
        <v>58</v>
      </c>
      <c r="C45" s="10" t="e">
        <f>VLOOKUP($B45,'part 07'!$D:$J, 3, 0)</f>
        <v>#N/A</v>
      </c>
      <c r="D45" s="10" t="e">
        <f>VLOOKUP($B45,'part 07'!$D:$J, 5, 0)</f>
        <v>#N/A</v>
      </c>
      <c r="E45" s="10" t="e">
        <f>VLOOKUP($B45,'part 07'!$D:$J, 6, 0)</f>
        <v>#N/A</v>
      </c>
      <c r="F45" s="10" t="e">
        <f>VLOOKUP($B45,'part 07'!$D:$J, 7, 0)</f>
        <v>#N/A</v>
      </c>
      <c r="G45" s="35" t="e">
        <f>VLOOKUP($B45,'part 01'!$D:$K, 8, 0)</f>
        <v>#N/A</v>
      </c>
    </row>
    <row r="46" spans="1:7" ht="15" customHeight="1">
      <c r="A46" s="22"/>
      <c r="B46" s="23" t="s">
        <v>101</v>
      </c>
      <c r="C46" s="22" t="e">
        <f>SUM(C47:C51)</f>
        <v>#N/A</v>
      </c>
      <c r="D46" s="22" t="e">
        <f>SUM(D47:D51)</f>
        <v>#N/A</v>
      </c>
      <c r="E46" s="22" t="e">
        <f>SUM(E47:E51)</f>
        <v>#N/A</v>
      </c>
      <c r="F46" s="22" t="e">
        <f>SUM(F47:F51)</f>
        <v>#N/A</v>
      </c>
    </row>
    <row r="47" spans="1:7" ht="15" customHeight="1">
      <c r="A47" s="24">
        <v>30</v>
      </c>
      <c r="B47" s="25" t="s">
        <v>20</v>
      </c>
      <c r="C47" s="10" t="e">
        <f>VLOOKUP($B47,'part 07'!$D:$J, 3, 0)</f>
        <v>#N/A</v>
      </c>
      <c r="D47" s="10" t="e">
        <f>VLOOKUP($B47,'part 07'!$D:$J, 5, 0)</f>
        <v>#N/A</v>
      </c>
      <c r="E47" s="10" t="e">
        <f>VLOOKUP($B47,'part 07'!$D:$J, 6, 0)</f>
        <v>#N/A</v>
      </c>
      <c r="F47" s="10" t="e">
        <f>VLOOKUP($B47,'part 07'!$D:$J, 7, 0)</f>
        <v>#N/A</v>
      </c>
      <c r="G47" s="35" t="e">
        <f>VLOOKUP($B47,'part 01'!$D:$K, 8, 0)</f>
        <v>#N/A</v>
      </c>
    </row>
    <row r="48" spans="1:7" ht="15" customHeight="1">
      <c r="A48" s="24">
        <v>31</v>
      </c>
      <c r="B48" s="25" t="s">
        <v>33</v>
      </c>
      <c r="C48" s="10" t="e">
        <f>VLOOKUP($B48,'part 07'!$D:$J, 3, 0)</f>
        <v>#N/A</v>
      </c>
      <c r="D48" s="10" t="e">
        <f>VLOOKUP($B48,'part 07'!$D:$J, 5, 0)</f>
        <v>#N/A</v>
      </c>
      <c r="E48" s="10" t="e">
        <f>VLOOKUP($B48,'part 07'!$D:$J, 6, 0)</f>
        <v>#N/A</v>
      </c>
      <c r="F48" s="10" t="e">
        <f>VLOOKUP($B48,'part 07'!$D:$J, 7, 0)</f>
        <v>#N/A</v>
      </c>
      <c r="G48" s="35" t="e">
        <f>VLOOKUP($B48,'part 01'!$D:$K, 8, 0)</f>
        <v>#N/A</v>
      </c>
    </row>
    <row r="49" spans="1:7" ht="15" customHeight="1">
      <c r="A49" s="24">
        <v>32</v>
      </c>
      <c r="B49" s="25" t="s">
        <v>39</v>
      </c>
      <c r="C49" s="10" t="e">
        <f>VLOOKUP($B49,'part 07'!$D:$J, 3, 0)</f>
        <v>#N/A</v>
      </c>
      <c r="D49" s="10" t="e">
        <f>VLOOKUP($B49,'part 07'!$D:$J, 5, 0)</f>
        <v>#N/A</v>
      </c>
      <c r="E49" s="10" t="e">
        <f>VLOOKUP($B49,'part 07'!$D:$J, 6, 0)</f>
        <v>#N/A</v>
      </c>
      <c r="F49" s="10" t="e">
        <f>VLOOKUP($B49,'part 07'!$D:$J, 7, 0)</f>
        <v>#N/A</v>
      </c>
      <c r="G49" s="35" t="e">
        <f>VLOOKUP($B49,'part 01'!$D:$K, 8, 0)</f>
        <v>#N/A</v>
      </c>
    </row>
    <row r="50" spans="1:7" ht="18" customHeight="1">
      <c r="A50" s="24">
        <v>33</v>
      </c>
      <c r="B50" s="25" t="s">
        <v>43</v>
      </c>
      <c r="C50" s="10" t="e">
        <f>VLOOKUP($B50,'part 07'!$D:$J, 3, 0)</f>
        <v>#N/A</v>
      </c>
      <c r="D50" s="10" t="e">
        <f>VLOOKUP($B50,'part 07'!$D:$J, 5, 0)</f>
        <v>#N/A</v>
      </c>
      <c r="E50" s="10" t="e">
        <f>VLOOKUP($B50,'part 07'!$D:$J, 6, 0)</f>
        <v>#N/A</v>
      </c>
      <c r="F50" s="10" t="e">
        <f>VLOOKUP($B50,'part 07'!$D:$J, 7, 0)</f>
        <v>#N/A</v>
      </c>
      <c r="G50" s="35" t="e">
        <f>VLOOKUP($B50,'part 01'!$D:$K, 8, 0)</f>
        <v>#N/A</v>
      </c>
    </row>
    <row r="51" spans="1:7" ht="15" customHeight="1">
      <c r="A51" s="24">
        <v>34</v>
      </c>
      <c r="B51" s="25" t="s">
        <v>56</v>
      </c>
      <c r="C51" s="10" t="e">
        <f>VLOOKUP($B51,'part 07'!$D:$J, 3, 0)</f>
        <v>#N/A</v>
      </c>
      <c r="D51" s="10" t="e">
        <f>VLOOKUP($B51,'part 07'!$D:$J, 5, 0)</f>
        <v>#N/A</v>
      </c>
      <c r="E51" s="10" t="e">
        <f>VLOOKUP($B51,'part 07'!$D:$J, 6, 0)</f>
        <v>#N/A</v>
      </c>
      <c r="F51" s="10" t="e">
        <f>VLOOKUP($B51,'part 07'!$D:$J, 7, 0)</f>
        <v>#N/A</v>
      </c>
      <c r="G51" s="35" t="e">
        <f>VLOOKUP($B51,'part 01'!$D:$K, 8, 0)</f>
        <v>#N/A</v>
      </c>
    </row>
    <row r="52" spans="1:7" ht="15" customHeight="1">
      <c r="A52" s="22"/>
      <c r="B52" s="23" t="s">
        <v>102</v>
      </c>
      <c r="C52" s="22" t="e">
        <f>SUM(C53:C54)</f>
        <v>#N/A</v>
      </c>
      <c r="D52" s="22" t="e">
        <f>SUM(D53:D54)</f>
        <v>#N/A</v>
      </c>
      <c r="E52" s="22" t="e">
        <f>SUM(E53:E54)</f>
        <v>#N/A</v>
      </c>
      <c r="F52" s="22" t="e">
        <f>SUM(F53:F54)</f>
        <v>#N/A</v>
      </c>
    </row>
    <row r="53" spans="1:7" ht="15" customHeight="1">
      <c r="A53" s="24">
        <v>35</v>
      </c>
      <c r="B53" s="25" t="s">
        <v>29</v>
      </c>
      <c r="C53" s="10" t="e">
        <f>VLOOKUP($B53,'part 07'!$D:$J, 3, 0)</f>
        <v>#N/A</v>
      </c>
      <c r="D53" s="10" t="e">
        <f>VLOOKUP($B53,'part 07'!$D:$J, 5, 0)</f>
        <v>#N/A</v>
      </c>
      <c r="E53" s="10" t="e">
        <f>VLOOKUP($B53,'part 07'!$D:$J, 6, 0)</f>
        <v>#N/A</v>
      </c>
      <c r="F53" s="10" t="e">
        <f>VLOOKUP($B53,'part 07'!$D:$J, 7, 0)</f>
        <v>#N/A</v>
      </c>
      <c r="G53" s="35" t="e">
        <f>VLOOKUP($B53,'part 01'!$D:$K, 8, 0)</f>
        <v>#N/A</v>
      </c>
    </row>
    <row r="54" spans="1:7" ht="15" customHeight="1">
      <c r="A54" s="24">
        <v>36</v>
      </c>
      <c r="B54" s="25" t="s">
        <v>30</v>
      </c>
      <c r="C54" s="10" t="e">
        <f>VLOOKUP($B54,'part 07'!$D:$J, 3, 0)</f>
        <v>#N/A</v>
      </c>
      <c r="D54" s="10" t="e">
        <f>VLOOKUP($B54,'part 07'!$D:$J, 5, 0)</f>
        <v>#N/A</v>
      </c>
      <c r="E54" s="10" t="e">
        <f>VLOOKUP($B54,'part 07'!$D:$J, 6, 0)</f>
        <v>#N/A</v>
      </c>
      <c r="F54" s="10" t="e">
        <f>VLOOKUP($B54,'part 07'!$D:$J, 7, 0)</f>
        <v>#N/A</v>
      </c>
      <c r="G54" s="35" t="e">
        <f>VLOOKUP($B54,'part 01'!$D:$K, 8, 0)</f>
        <v>#N/A</v>
      </c>
    </row>
    <row r="55" spans="1:7" ht="15" customHeight="1">
      <c r="A55" s="22"/>
      <c r="B55" s="23" t="s">
        <v>103</v>
      </c>
      <c r="C55" s="22" t="e">
        <f>SUM(C56:C57)</f>
        <v>#N/A</v>
      </c>
      <c r="D55" s="22" t="e">
        <f>SUM(D56:D57)</f>
        <v>#N/A</v>
      </c>
      <c r="E55" s="22" t="e">
        <f>SUM(E56:E57)</f>
        <v>#N/A</v>
      </c>
      <c r="F55" s="22" t="e">
        <f>SUM(F56:F57)</f>
        <v>#N/A</v>
      </c>
    </row>
    <row r="56" spans="1:7" ht="45">
      <c r="A56" s="24">
        <v>37</v>
      </c>
      <c r="B56" s="25" t="s">
        <v>83</v>
      </c>
      <c r="C56" s="10" t="e">
        <f>VLOOKUP($B56,'part 07'!$D:$J, 3, 0)</f>
        <v>#N/A</v>
      </c>
      <c r="D56" s="10" t="e">
        <f>VLOOKUP($B56,'part 07'!$D:$J, 5, 0)</f>
        <v>#N/A</v>
      </c>
      <c r="E56" s="10" t="e">
        <f>VLOOKUP($B56,'part 07'!$D:$J, 6, 0)</f>
        <v>#N/A</v>
      </c>
      <c r="F56" s="10" t="e">
        <f>VLOOKUP($B56,'part 07'!$D:$J, 7, 0)</f>
        <v>#N/A</v>
      </c>
      <c r="G56" s="35" t="e">
        <f>VLOOKUP($B56,'part 01'!$D:$K, 8, 0)</f>
        <v>#N/A</v>
      </c>
    </row>
    <row r="57" spans="1:7" ht="15">
      <c r="A57" s="24">
        <v>38</v>
      </c>
      <c r="B57" s="25" t="s">
        <v>161</v>
      </c>
      <c r="C57" s="10" t="e">
        <f>VLOOKUP($B57,'part 07'!$D:$J, 3, 0)</f>
        <v>#N/A</v>
      </c>
      <c r="D57" s="10" t="e">
        <f>VLOOKUP($B57,'part 07'!$D:$J, 5, 0)</f>
        <v>#N/A</v>
      </c>
      <c r="E57" s="10" t="e">
        <f>VLOOKUP($B57,'part 07'!$D:$J, 6, 0)</f>
        <v>#N/A</v>
      </c>
      <c r="F57" s="10" t="e">
        <f>VLOOKUP($B57,'part 07'!$D:$J, 7, 0)</f>
        <v>#N/A</v>
      </c>
      <c r="G57" s="35" t="e">
        <f>VLOOKUP($B57,'part 01'!$D:$K, 8, 0)</f>
        <v>#N/A</v>
      </c>
    </row>
  </sheetData>
  <autoFilter ref="A2:G57"/>
  <pageMargins left="0.70000004768371604" right="0.70000004768371604" top="0.75" bottom="0.75" header="0.30000001192092901" footer="0.3000000119209290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/>
  <dimension ref="A1:G133"/>
  <sheetViews>
    <sheetView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08'!$D:$J, 3, 0)</f>
        <v>#N/A</v>
      </c>
      <c r="D5" s="10" t="e">
        <f>VLOOKUP($B5,'part 08'!$D:$J, 5, 0)</f>
        <v>#N/A</v>
      </c>
      <c r="E5" s="10" t="e">
        <f>VLOOKUP($B5,'part 08'!$D:$J, 6, 0)</f>
        <v>#N/A</v>
      </c>
      <c r="F5" s="10" t="e">
        <f>VLOOKUP($B5,'part 08'!$D:$J, 7, 0)</f>
        <v>#N/A</v>
      </c>
      <c r="G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08'!$D:$J, 3, 0)</f>
        <v>#N/A</v>
      </c>
      <c r="D6" s="10" t="e">
        <f>VLOOKUP($B6,'part 08'!$D:$J, 5, 0)</f>
        <v>#N/A</v>
      </c>
      <c r="E6" s="10" t="e">
        <f>VLOOKUP($B6,'part 08'!$D:$J, 6, 0)</f>
        <v>#N/A</v>
      </c>
      <c r="F6" s="10" t="e">
        <f>VLOOKUP($B6,'part 08'!$D:$J, 7, 0)</f>
        <v>#N/A</v>
      </c>
      <c r="G6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08'!$D:$J, 3, 0)</f>
        <v>#N/A</v>
      </c>
      <c r="D8" s="10" t="e">
        <f>VLOOKUP($B8,'part 08'!$D:$J, 5, 0)</f>
        <v>#N/A</v>
      </c>
      <c r="E8" s="10" t="e">
        <f>VLOOKUP($B8,'part 08'!$D:$J, 6, 0)</f>
        <v>#N/A</v>
      </c>
      <c r="F8" s="10" t="e">
        <f>VLOOKUP($B8,'part 08'!$D:$J, 7, 0)</f>
        <v>#N/A</v>
      </c>
      <c r="G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08'!$D:$J, 3, 0)</f>
        <v>#N/A</v>
      </c>
      <c r="D10" s="10" t="e">
        <f>VLOOKUP($B10,'part 08'!$D:$J, 5, 0)</f>
        <v>#N/A</v>
      </c>
      <c r="E10" s="10" t="e">
        <f>VLOOKUP($B10,'part 08'!$D:$J, 6, 0)</f>
        <v>#N/A</v>
      </c>
      <c r="F10" s="10" t="e">
        <f>VLOOKUP($B10,'part 08'!$D:$J, 7, 0)</f>
        <v>#N/A</v>
      </c>
      <c r="G10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08'!$D:$J, 3, 0)</f>
        <v>#N/A</v>
      </c>
      <c r="D11" s="10" t="e">
        <f>VLOOKUP($B11,'part 08'!$D:$J, 5, 0)</f>
        <v>#N/A</v>
      </c>
      <c r="E11" s="10" t="e">
        <f>VLOOKUP($B11,'part 08'!$D:$J, 6, 0)</f>
        <v>#N/A</v>
      </c>
      <c r="F11" s="10" t="e">
        <f>VLOOKUP($B11,'part 08'!$D:$J, 7, 0)</f>
        <v>#N/A</v>
      </c>
      <c r="G11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08'!$D:$J, 3, 0)</f>
        <v>#N/A</v>
      </c>
      <c r="D12" s="10" t="e">
        <f>VLOOKUP($B12,'part 08'!$D:$J, 5, 0)</f>
        <v>#N/A</v>
      </c>
      <c r="E12" s="10" t="e">
        <f>VLOOKUP($B12,'part 08'!$D:$J, 6, 0)</f>
        <v>#N/A</v>
      </c>
      <c r="F12" s="10" t="e">
        <f>VLOOKUP($B12,'part 08'!$D:$J, 7, 0)</f>
        <v>#N/A</v>
      </c>
      <c r="G12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08'!$D:$J, 3, 0)</f>
        <v>#N/A</v>
      </c>
      <c r="D13" s="10" t="e">
        <f>VLOOKUP($B13,'part 08'!$D:$J, 5, 0)</f>
        <v>#N/A</v>
      </c>
      <c r="E13" s="10" t="e">
        <f>VLOOKUP($B13,'part 08'!$D:$J, 6, 0)</f>
        <v>#N/A</v>
      </c>
      <c r="F13" s="10" t="e">
        <f>VLOOKUP($B13,'part 08'!$D:$J, 7, 0)</f>
        <v>#N/A</v>
      </c>
      <c r="G13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08'!$D:$J, 3, 0)</f>
        <v>#N/A</v>
      </c>
      <c r="D14" s="10" t="e">
        <f>VLOOKUP($B14,'part 08'!$D:$J, 5, 0)</f>
        <v>#N/A</v>
      </c>
      <c r="E14" s="10" t="e">
        <f>VLOOKUP($B14,'part 08'!$D:$J, 6, 0)</f>
        <v>#N/A</v>
      </c>
      <c r="F14" s="10" t="e">
        <f>VLOOKUP($B14,'part 08'!$D:$J, 7, 0)</f>
        <v>#N/A</v>
      </c>
      <c r="G14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08'!$D:$J, 3, 0)</f>
        <v>#N/A</v>
      </c>
      <c r="D15" s="10" t="e">
        <f>VLOOKUP($B15,'part 08'!$D:$J, 5, 0)</f>
        <v>#N/A</v>
      </c>
      <c r="E15" s="10" t="e">
        <f>VLOOKUP($B15,'part 08'!$D:$J, 6, 0)</f>
        <v>#N/A</v>
      </c>
      <c r="F15" s="10" t="e">
        <f>VLOOKUP($B15,'part 08'!$D:$J, 7, 0)</f>
        <v>#N/A</v>
      </c>
      <c r="G1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08'!$D:$J, 3, 0)</f>
        <v>#N/A</v>
      </c>
      <c r="D16" s="10" t="e">
        <f>VLOOKUP($B16,'part 08'!$D:$J, 5, 0)</f>
        <v>#N/A</v>
      </c>
      <c r="E16" s="10" t="e">
        <f>VLOOKUP($B16,'part 08'!$D:$J, 6, 0)</f>
        <v>#N/A</v>
      </c>
      <c r="F16" s="10" t="e">
        <f>VLOOKUP($B16,'part 08'!$D:$J, 7, 0)</f>
        <v>#N/A</v>
      </c>
      <c r="G16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08'!$D:$J, 3, 0)</f>
        <v>#N/A</v>
      </c>
      <c r="D17" s="10" t="e">
        <f>VLOOKUP($B17,'part 08'!$D:$J, 5, 0)</f>
        <v>#N/A</v>
      </c>
      <c r="E17" s="10" t="e">
        <f>VLOOKUP($B17,'part 08'!$D:$J, 6, 0)</f>
        <v>#N/A</v>
      </c>
      <c r="F17" s="10" t="e">
        <f>VLOOKUP($B17,'part 08'!$D:$J, 7, 0)</f>
        <v>#N/A</v>
      </c>
      <c r="G17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08'!$D:$J, 3, 0)</f>
        <v>#N/A</v>
      </c>
      <c r="D18" s="10" t="e">
        <f>VLOOKUP($B18,'part 08'!$D:$J, 5, 0)</f>
        <v>#N/A</v>
      </c>
      <c r="E18" s="10" t="e">
        <f>VLOOKUP($B18,'part 08'!$D:$J, 6, 0)</f>
        <v>#N/A</v>
      </c>
      <c r="F18" s="10" t="e">
        <f>VLOOKUP($B18,'part 08'!$D:$J, 7, 0)</f>
        <v>#N/A</v>
      </c>
      <c r="G1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08'!$D:$J, 3, 0)</f>
        <v>#N/A</v>
      </c>
      <c r="D20" s="10" t="e">
        <f>VLOOKUP($B20,'part 08'!$D:$J, 5, 0)</f>
        <v>#N/A</v>
      </c>
      <c r="E20" s="10" t="e">
        <f>VLOOKUP($B20,'part 08'!$D:$J, 6, 0)</f>
        <v>#N/A</v>
      </c>
      <c r="F20" s="10" t="e">
        <f>VLOOKUP($B20,'part 08'!$D:$J, 7, 0)</f>
        <v>#N/A</v>
      </c>
      <c r="G20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08'!$D:$J, 3, 0)</f>
        <v>#N/A</v>
      </c>
      <c r="D21" s="10" t="e">
        <f>VLOOKUP($B21,'part 08'!$D:$J, 5, 0)</f>
        <v>#N/A</v>
      </c>
      <c r="E21" s="10" t="e">
        <f>VLOOKUP($B21,'part 08'!$D:$J, 6, 0)</f>
        <v>#N/A</v>
      </c>
      <c r="F21" s="10" t="e">
        <f>VLOOKUP($B21,'part 08'!$D:$J, 7, 0)</f>
        <v>#N/A</v>
      </c>
      <c r="G21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08'!$D:$J, 3, 0)</f>
        <v>#N/A</v>
      </c>
      <c r="D22" s="10" t="e">
        <f>VLOOKUP($B22,'part 08'!$D:$J, 5, 0)</f>
        <v>#N/A</v>
      </c>
      <c r="E22" s="10" t="e">
        <f>VLOOKUP($B22,'part 08'!$D:$J, 6, 0)</f>
        <v>#N/A</v>
      </c>
      <c r="F22" s="10" t="e">
        <f>VLOOKUP($B22,'part 08'!$D:$J, 7, 0)</f>
        <v>#N/A</v>
      </c>
      <c r="G22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08'!$D:$J, 3, 0)</f>
        <v>#N/A</v>
      </c>
      <c r="D23" s="10" t="e">
        <f>VLOOKUP($B23,'part 08'!$D:$J, 5, 0)</f>
        <v>#N/A</v>
      </c>
      <c r="E23" s="10" t="e">
        <f>VLOOKUP($B23,'part 08'!$D:$J, 6, 0)</f>
        <v>#N/A</v>
      </c>
      <c r="F23" s="10" t="e">
        <f>VLOOKUP($B23,'part 08'!$D:$J, 7, 0)</f>
        <v>#N/A</v>
      </c>
      <c r="G23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08'!$D:$J, 3, 0)</f>
        <v>#N/A</v>
      </c>
      <c r="D24" s="10" t="e">
        <f>VLOOKUP($B24,'part 08'!$D:$J, 5, 0)</f>
        <v>#N/A</v>
      </c>
      <c r="E24" s="10" t="e">
        <f>VLOOKUP($B24,'part 08'!$D:$J, 6, 0)</f>
        <v>#N/A</v>
      </c>
      <c r="F24" s="10" t="e">
        <f>VLOOKUP($B24,'part 08'!$D:$J, 7, 0)</f>
        <v>#N/A</v>
      </c>
      <c r="G24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08'!$D:$J, 3, 0)</f>
        <v>#N/A</v>
      </c>
      <c r="D26" s="10" t="e">
        <f>VLOOKUP($B26,'part 08'!$D:$J, 5, 0)</f>
        <v>#N/A</v>
      </c>
      <c r="E26" s="10" t="e">
        <f>VLOOKUP($B26,'part 08'!$D:$J, 6, 0)</f>
        <v>#N/A</v>
      </c>
      <c r="F26" s="10" t="e">
        <f>VLOOKUP($B26,'part 08'!$D:$J, 7, 0)</f>
        <v>#N/A</v>
      </c>
      <c r="G26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08'!$D:$J, 3, 0)</f>
        <v>#N/A</v>
      </c>
      <c r="D27" s="10" t="e">
        <f>VLOOKUP($B27,'part 08'!$D:$J, 5, 0)</f>
        <v>#N/A</v>
      </c>
      <c r="E27" s="10" t="e">
        <f>VLOOKUP($B27,'part 08'!$D:$J, 6, 0)</f>
        <v>#N/A</v>
      </c>
      <c r="F27" s="10" t="e">
        <f>VLOOKUP($B27,'part 08'!$D:$J, 7, 0)</f>
        <v>#N/A</v>
      </c>
      <c r="G27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08'!$D:$J, 3, 0)</f>
        <v>#N/A</v>
      </c>
      <c r="D28" s="10" t="e">
        <f>VLOOKUP($B28,'part 08'!$D:$J, 5, 0)</f>
        <v>#N/A</v>
      </c>
      <c r="E28" s="10" t="e">
        <f>VLOOKUP($B28,'part 08'!$D:$J, 6, 0)</f>
        <v>#N/A</v>
      </c>
      <c r="F28" s="10" t="e">
        <f>VLOOKUP($B28,'part 08'!$D:$J, 7, 0)</f>
        <v>#N/A</v>
      </c>
      <c r="G2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08'!$D:$J, 3, 0)</f>
        <v>#N/A</v>
      </c>
      <c r="D30" s="10" t="e">
        <f>VLOOKUP($B30,'part 08'!$D:$J, 5, 0)</f>
        <v>#N/A</v>
      </c>
      <c r="E30" s="10" t="e">
        <f>VLOOKUP($B30,'part 08'!$D:$J, 6, 0)</f>
        <v>#N/A</v>
      </c>
      <c r="F30" s="10" t="e">
        <f>VLOOKUP($B30,'part 08'!$D:$J, 7, 0)</f>
        <v>#N/A</v>
      </c>
      <c r="G30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08'!$D:$J, 3, 0)</f>
        <v>#N/A</v>
      </c>
      <c r="D31" s="10" t="e">
        <f>VLOOKUP($B31,'part 08'!$D:$J, 5, 0)</f>
        <v>#N/A</v>
      </c>
      <c r="E31" s="10" t="e">
        <f>VLOOKUP($B31,'part 08'!$D:$J, 6, 0)</f>
        <v>#N/A</v>
      </c>
      <c r="F31" s="10" t="e">
        <f>VLOOKUP($B31,'part 08'!$D:$J, 7, 0)</f>
        <v>#N/A</v>
      </c>
      <c r="G31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08'!$D:$J, 3, 0)</f>
        <v>#N/A</v>
      </c>
      <c r="D32" s="10" t="e">
        <f>VLOOKUP($B32,'part 08'!$D:$J, 5, 0)</f>
        <v>#N/A</v>
      </c>
      <c r="E32" s="10" t="e">
        <f>VLOOKUP($B32,'part 08'!$D:$J, 6, 0)</f>
        <v>#N/A</v>
      </c>
      <c r="F32" s="10" t="e">
        <f>VLOOKUP($B32,'part 08'!$D:$J, 7, 0)</f>
        <v>#N/A</v>
      </c>
      <c r="G32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08'!$D:$J, 3, 0)</f>
        <v>#N/A</v>
      </c>
      <c r="D33" s="10" t="e">
        <f>VLOOKUP($B33,'part 08'!$D:$J, 5, 0)</f>
        <v>#N/A</v>
      </c>
      <c r="E33" s="10" t="e">
        <f>VLOOKUP($B33,'part 08'!$D:$J, 6, 0)</f>
        <v>#N/A</v>
      </c>
      <c r="F33" s="10" t="e">
        <f>VLOOKUP($B33,'part 08'!$D:$J, 7, 0)</f>
        <v>#N/A</v>
      </c>
      <c r="G33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08'!$D:$J, 3, 0)</f>
        <v>#N/A</v>
      </c>
      <c r="D34" s="10" t="e">
        <f>VLOOKUP($B34,'part 08'!$D:$J, 5, 0)</f>
        <v>#N/A</v>
      </c>
      <c r="E34" s="10" t="e">
        <f>VLOOKUP($B34,'part 08'!$D:$J, 6, 0)</f>
        <v>#N/A</v>
      </c>
      <c r="F34" s="10" t="e">
        <f>VLOOKUP($B34,'part 08'!$D:$J, 7, 0)</f>
        <v>#N/A</v>
      </c>
      <c r="G34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08'!$D:$J, 3, 0)</f>
        <v>#N/A</v>
      </c>
      <c r="D35" s="10" t="e">
        <f>VLOOKUP($B35,'part 08'!$D:$J, 5, 0)</f>
        <v>#N/A</v>
      </c>
      <c r="E35" s="10" t="e">
        <f>VLOOKUP($B35,'part 08'!$D:$J, 6, 0)</f>
        <v>#N/A</v>
      </c>
      <c r="F35" s="10" t="e">
        <f>VLOOKUP($B35,'part 08'!$D:$J, 7, 0)</f>
        <v>#N/A</v>
      </c>
      <c r="G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08'!$D:$J, 3, 0)</f>
        <v>#N/A</v>
      </c>
      <c r="D36" s="10" t="e">
        <f>VLOOKUP($B36,'part 08'!$D:$J, 5, 0)</f>
        <v>#N/A</v>
      </c>
      <c r="E36" s="10" t="e">
        <f>VLOOKUP($B36,'part 08'!$D:$J, 6, 0)</f>
        <v>#N/A</v>
      </c>
      <c r="F36" s="10" t="e">
        <f>VLOOKUP($B36,'part 08'!$D:$J, 7, 0)</f>
        <v>#N/A</v>
      </c>
      <c r="G36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08'!$D:$J, 3, 0)</f>
        <v>#N/A</v>
      </c>
      <c r="D38" s="10" t="e">
        <f>VLOOKUP($B38,'part 08'!$D:$J, 5, 0)</f>
        <v>#N/A</v>
      </c>
      <c r="E38" s="10" t="e">
        <f>VLOOKUP($B38,'part 08'!$D:$J, 6, 0)</f>
        <v>#N/A</v>
      </c>
      <c r="F38" s="10" t="e">
        <f>VLOOKUP($B38,'part 08'!$D:$J, 7, 0)</f>
        <v>#N/A</v>
      </c>
      <c r="G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08'!$D:$J, 3, 0)</f>
        <v>#N/A</v>
      </c>
      <c r="D39" s="10" t="e">
        <f>VLOOKUP($B39,'part 08'!$D:$J, 5, 0)</f>
        <v>#N/A</v>
      </c>
      <c r="E39" s="10" t="e">
        <f>VLOOKUP($B39,'part 08'!$D:$J, 6, 0)</f>
        <v>#N/A</v>
      </c>
      <c r="F39" s="10" t="e">
        <f>VLOOKUP($B39,'part 08'!$D:$J, 7, 0)</f>
        <v>#N/A</v>
      </c>
      <c r="G39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08'!$D:$J, 3, 0)</f>
        <v>#N/A</v>
      </c>
      <c r="D40" s="10" t="e">
        <f>VLOOKUP($B40,'part 08'!$D:$J, 5, 0)</f>
        <v>#N/A</v>
      </c>
      <c r="E40" s="10" t="e">
        <f>VLOOKUP($B40,'part 08'!$D:$J, 6, 0)</f>
        <v>#N/A</v>
      </c>
      <c r="F40" s="10" t="e">
        <f>VLOOKUP($B40,'part 08'!$D:$J, 7, 0)</f>
        <v>#N/A</v>
      </c>
      <c r="G40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08'!$D:$J, 3, 0)</f>
        <v>#N/A</v>
      </c>
      <c r="D42" s="10" t="e">
        <f>VLOOKUP($B42,'part 08'!$D:$J, 5, 0)</f>
        <v>#N/A</v>
      </c>
      <c r="E42" s="10" t="e">
        <f>VLOOKUP($B42,'part 08'!$D:$J, 6, 0)</f>
        <v>#N/A</v>
      </c>
      <c r="F42" s="10" t="e">
        <f>VLOOKUP($B42,'part 08'!$D:$J, 7, 0)</f>
        <v>#N/A</v>
      </c>
      <c r="G42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08'!$D:$J, 3, 0)</f>
        <v>#N/A</v>
      </c>
      <c r="D43" s="10" t="e">
        <f>VLOOKUP($B43,'part 08'!$D:$J, 5, 0)</f>
        <v>#N/A</v>
      </c>
      <c r="E43" s="10" t="e">
        <f>VLOOKUP($B43,'part 08'!$D:$J, 6, 0)</f>
        <v>#N/A</v>
      </c>
      <c r="F43" s="10" t="e">
        <f>VLOOKUP($B43,'part 08'!$D:$J, 7, 0)</f>
        <v>#N/A</v>
      </c>
      <c r="G43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08'!$D:$J, 3, 0)</f>
        <v>#N/A</v>
      </c>
      <c r="D44" s="10" t="e">
        <f>VLOOKUP($B44,'part 08'!$D:$J, 5, 0)</f>
        <v>#N/A</v>
      </c>
      <c r="E44" s="10" t="e">
        <f>VLOOKUP($B44,'part 08'!$D:$J, 6, 0)</f>
        <v>#N/A</v>
      </c>
      <c r="F44" s="10" t="e">
        <f>VLOOKUP($B44,'part 08'!$D:$J, 7, 0)</f>
        <v>#N/A</v>
      </c>
      <c r="G44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08'!$D:$J, 3, 0)</f>
        <v>#N/A</v>
      </c>
      <c r="D46" s="10" t="e">
        <f>VLOOKUP($B46,'part 08'!$D:$J, 5, 0)</f>
        <v>#N/A</v>
      </c>
      <c r="E46" s="10" t="e">
        <f>VLOOKUP($B46,'part 08'!$D:$J, 6, 0)</f>
        <v>#N/A</v>
      </c>
      <c r="F46" s="10" t="e">
        <f>VLOOKUP($B46,'part 08'!$D:$J, 7, 0)</f>
        <v>#N/A</v>
      </c>
      <c r="G46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08'!$D:$J, 3, 0)</f>
        <v>#N/A</v>
      </c>
      <c r="D48" s="10" t="e">
        <f>VLOOKUP($B48,'part 08'!$D:$J, 5, 0)</f>
        <v>#N/A</v>
      </c>
      <c r="E48" s="10" t="e">
        <f>VLOOKUP($B48,'part 08'!$D:$J, 6, 0)</f>
        <v>#N/A</v>
      </c>
      <c r="F48" s="10" t="e">
        <f>VLOOKUP($B48,'part 08'!$D:$J, 7, 0)</f>
        <v>#N/A</v>
      </c>
      <c r="G4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08'!$D:$J, 3, 0)</f>
        <v>#N/A</v>
      </c>
      <c r="D50" s="10" t="e">
        <f>VLOOKUP($B50,'part 08'!$D:$J, 5, 0)</f>
        <v>#N/A</v>
      </c>
      <c r="E50" s="10" t="e">
        <f>VLOOKUP($B50,'part 08'!$D:$J, 6, 0)</f>
        <v>#N/A</v>
      </c>
      <c r="F50" s="10" t="e">
        <f>VLOOKUP($B50,'part 08'!$D:$J, 7, 0)</f>
        <v>#N/A</v>
      </c>
      <c r="G50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08'!$D:$J, 3, 0)</f>
        <v>#N/A</v>
      </c>
      <c r="D52" s="10" t="e">
        <f>VLOOKUP($B52,'part 08'!$D:$J, 5, 0)</f>
        <v>#N/A</v>
      </c>
      <c r="E52" s="10" t="e">
        <f>VLOOKUP($B52,'part 08'!$D:$J, 6, 0)</f>
        <v>#N/A</v>
      </c>
      <c r="F52" s="10" t="e">
        <f>VLOOKUP($B52,'part 08'!$D:$J, 7, 0)</f>
        <v>#N/A</v>
      </c>
      <c r="G52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08'!$D:$J, 3, 0)</f>
        <v>#N/A</v>
      </c>
      <c r="D53" s="10" t="e">
        <f>VLOOKUP($B53,'part 08'!$D:$J, 5, 0)</f>
        <v>#N/A</v>
      </c>
      <c r="E53" s="10" t="e">
        <f>VLOOKUP($B53,'part 08'!$D:$J, 6, 0)</f>
        <v>#N/A</v>
      </c>
      <c r="F53" s="10" t="e">
        <f>VLOOKUP($B53,'part 08'!$D:$J, 7, 0)</f>
        <v>#N/A</v>
      </c>
      <c r="G53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08'!$D:$J, 3, 0)</f>
        <v>#N/A</v>
      </c>
      <c r="D54" s="10" t="e">
        <f>VLOOKUP($B54,'part 08'!$D:$J, 5, 0)</f>
        <v>#N/A</v>
      </c>
      <c r="E54" s="10" t="e">
        <f>VLOOKUP($B54,'part 08'!$D:$J, 6, 0)</f>
        <v>#N/A</v>
      </c>
      <c r="F54" s="10" t="e">
        <f>VLOOKUP($B54,'part 08'!$D:$J, 7, 0)</f>
        <v>#N/A</v>
      </c>
      <c r="G54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08'!$D:$J, 3, 0)</f>
        <v>#N/A</v>
      </c>
      <c r="D55" s="10" t="e">
        <f>VLOOKUP($B55,'part 08'!$D:$J, 5, 0)</f>
        <v>#N/A</v>
      </c>
      <c r="E55" s="10" t="e">
        <f>VLOOKUP($B55,'part 08'!$D:$J, 6, 0)</f>
        <v>#N/A</v>
      </c>
      <c r="F55" s="10" t="e">
        <f>VLOOKUP($B55,'part 08'!$D:$J, 7, 0)</f>
        <v>#N/A</v>
      </c>
      <c r="G5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08'!$D:$J, 3, 0)</f>
        <v>#N/A</v>
      </c>
      <c r="D56" s="10" t="e">
        <f>VLOOKUP($B56,'part 08'!$D:$J, 5, 0)</f>
        <v>#N/A</v>
      </c>
      <c r="E56" s="10" t="e">
        <f>VLOOKUP($B56,'part 08'!$D:$J, 6, 0)</f>
        <v>#N/A</v>
      </c>
      <c r="F56" s="10" t="e">
        <f>VLOOKUP($B56,'part 08'!$D:$J, 7, 0)</f>
        <v>#N/A</v>
      </c>
      <c r="G56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08'!$D:$J, 3, 0)</f>
        <v>#N/A</v>
      </c>
      <c r="D57" s="10" t="e">
        <f>VLOOKUP($B57,'part 08'!$D:$J, 5, 0)</f>
        <v>#N/A</v>
      </c>
      <c r="E57" s="10" t="e">
        <f>VLOOKUP($B57,'part 08'!$D:$J, 6, 0)</f>
        <v>#N/A</v>
      </c>
      <c r="F57" s="10" t="e">
        <f>VLOOKUP($B57,'part 08'!$D:$J, 7, 0)</f>
        <v>#N/A</v>
      </c>
      <c r="G57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08'!$D:$J, 3, 0)</f>
        <v>#N/A</v>
      </c>
      <c r="D58" s="10" t="e">
        <f>VLOOKUP($B58,'part 08'!$D:$J, 5, 0)</f>
        <v>#N/A</v>
      </c>
      <c r="E58" s="10" t="e">
        <f>VLOOKUP($B58,'part 08'!$D:$J, 6, 0)</f>
        <v>#N/A</v>
      </c>
      <c r="F58" s="10" t="e">
        <f>VLOOKUP($B58,'part 08'!$D:$J, 7, 0)</f>
        <v>#N/A</v>
      </c>
      <c r="G58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08'!$D:$J, 3, 0)</f>
        <v>#N/A</v>
      </c>
      <c r="D59" s="10" t="e">
        <f>VLOOKUP($B59,'part 08'!$D:$J, 5, 0)</f>
        <v>#N/A</v>
      </c>
      <c r="E59" s="10" t="e">
        <f>VLOOKUP($B59,'part 08'!$D:$J, 6, 0)</f>
        <v>#N/A</v>
      </c>
      <c r="F59" s="10" t="e">
        <f>VLOOKUP($B59,'part 08'!$D:$J, 7, 0)</f>
        <v>#N/A</v>
      </c>
      <c r="G59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08'!$D:$J, 3, 0)</f>
        <v>#N/A</v>
      </c>
      <c r="D60" s="10" t="e">
        <f>VLOOKUP($B60,'part 08'!$D:$J, 5, 0)</f>
        <v>#N/A</v>
      </c>
      <c r="E60" s="10" t="e">
        <f>VLOOKUP($B60,'part 08'!$D:$J, 6, 0)</f>
        <v>#N/A</v>
      </c>
      <c r="F60" s="10" t="e">
        <f>VLOOKUP($B60,'part 08'!$D:$J, 7, 0)</f>
        <v>#N/A</v>
      </c>
      <c r="G60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08'!$D:$J, 3, 0)</f>
        <v>#N/A</v>
      </c>
      <c r="D62" s="10" t="e">
        <f>VLOOKUP($B62,'part 08'!$D:$J, 5, 0)</f>
        <v>#N/A</v>
      </c>
      <c r="E62" s="10" t="e">
        <f>VLOOKUP($B62,'part 08'!$D:$J, 6, 0)</f>
        <v>#N/A</v>
      </c>
      <c r="F62" s="10" t="e">
        <f>VLOOKUP($B62,'part 08'!$D:$J, 7, 0)</f>
        <v>#N/A</v>
      </c>
      <c r="G62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08'!$D:$J, 3, 0)</f>
        <v>#N/A</v>
      </c>
      <c r="D63" s="10" t="e">
        <f>VLOOKUP($B63,'part 08'!$D:$J, 5, 0)</f>
        <v>#N/A</v>
      </c>
      <c r="E63" s="10" t="e">
        <f>VLOOKUP($B63,'part 08'!$D:$J, 6, 0)</f>
        <v>#N/A</v>
      </c>
      <c r="F63" s="10" t="e">
        <f>VLOOKUP($B63,'part 08'!$D:$J, 7, 0)</f>
        <v>#N/A</v>
      </c>
      <c r="G63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08'!$D:$J, 3, 0)</f>
        <v>#N/A</v>
      </c>
      <c r="D64" s="10" t="e">
        <f>VLOOKUP($B64,'part 08'!$D:$J, 5, 0)</f>
        <v>#N/A</v>
      </c>
      <c r="E64" s="10" t="e">
        <f>VLOOKUP($B64,'part 08'!$D:$J, 6, 0)</f>
        <v>#N/A</v>
      </c>
      <c r="F64" s="10" t="e">
        <f>VLOOKUP($B64,'part 08'!$D:$J, 7, 0)</f>
        <v>#N/A</v>
      </c>
      <c r="G64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127</v>
      </c>
      <c r="C66" s="10" t="e">
        <f>VLOOKUP($B66,'part 08'!$D:$J, 3, 0)</f>
        <v>#N/A</v>
      </c>
      <c r="D66" s="10" t="e">
        <f>VLOOKUP($B66,'part 08'!$D:$J, 5, 0)</f>
        <v>#N/A</v>
      </c>
      <c r="E66" s="10" t="e">
        <f>VLOOKUP($B66,'part 08'!$D:$J, 6, 0)</f>
        <v>#N/A</v>
      </c>
      <c r="F66" s="10" t="e">
        <f>VLOOKUP($B66,'part 08'!$D:$J, 7, 0)</f>
        <v>#N/A</v>
      </c>
      <c r="G66" t="e">
        <f>VLOOKUP($B66,'part 01'!$D:$K, 8, 0)</f>
        <v>#N/A</v>
      </c>
    </row>
    <row r="67" spans="1:7" ht="18" customHeight="1">
      <c r="A67" s="24">
        <v>50</v>
      </c>
      <c r="B67" s="25" t="s">
        <v>128</v>
      </c>
      <c r="C67" s="10" t="e">
        <f>VLOOKUP($B67,'part 08'!$D:$J, 3, 0)</f>
        <v>#N/A</v>
      </c>
      <c r="D67" s="10" t="e">
        <f>VLOOKUP($B67,'part 08'!$D:$J, 5, 0)</f>
        <v>#N/A</v>
      </c>
      <c r="E67" s="10" t="e">
        <f>VLOOKUP($B67,'part 08'!$D:$J, 6, 0)</f>
        <v>#N/A</v>
      </c>
      <c r="F67" s="10" t="e">
        <f>VLOOKUP($B67,'part 08'!$D:$J, 7, 0)</f>
        <v>#N/A</v>
      </c>
      <c r="G67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08'!$D:$J, 3, 0)</f>
        <v>#N/A</v>
      </c>
      <c r="D69" s="10" t="e">
        <f>VLOOKUP($B69,'part 08'!$D:$J, 5, 0)</f>
        <v>#N/A</v>
      </c>
      <c r="E69" s="10" t="e">
        <f>VLOOKUP($B69,'part 08'!$D:$J, 6, 0)</f>
        <v>#N/A</v>
      </c>
      <c r="F69" s="10" t="e">
        <f>VLOOKUP($B69,'part 08'!$D:$J, 7, 0)</f>
        <v>#N/A</v>
      </c>
      <c r="G69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08'!$D:$J, 3, 0)</f>
        <v>#N/A</v>
      </c>
      <c r="D71" s="10" t="e">
        <f>VLOOKUP($B71,'part 08'!$D:$J, 5, 0)</f>
        <v>#N/A</v>
      </c>
      <c r="E71" s="10" t="e">
        <f>VLOOKUP($B71,'part 08'!$D:$J, 6, 0)</f>
        <v>#N/A</v>
      </c>
      <c r="F71" s="10" t="e">
        <f>VLOOKUP($B71,'part 08'!$D:$J, 7, 0)</f>
        <v>#N/A</v>
      </c>
      <c r="G71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08'!$D:$J, 3, 0)</f>
        <v>#N/A</v>
      </c>
      <c r="D72" s="10" t="e">
        <f>VLOOKUP($B72,'part 08'!$D:$J, 5, 0)</f>
        <v>#N/A</v>
      </c>
      <c r="E72" s="10" t="e">
        <f>VLOOKUP($B72,'part 08'!$D:$J, 6, 0)</f>
        <v>#N/A</v>
      </c>
      <c r="F72" s="10" t="e">
        <f>VLOOKUP($B72,'part 08'!$D:$J, 7, 0)</f>
        <v>#N/A</v>
      </c>
      <c r="G72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08'!$D:$J, 3, 0)</f>
        <v>#N/A</v>
      </c>
      <c r="D74" s="10" t="e">
        <f>VLOOKUP($B74,'part 08'!$D:$J, 5, 0)</f>
        <v>#N/A</v>
      </c>
      <c r="E74" s="10" t="e">
        <f>VLOOKUP($B74,'part 08'!$D:$J, 6, 0)</f>
        <v>#N/A</v>
      </c>
      <c r="F74" s="10" t="e">
        <f>VLOOKUP($B74,'part 08'!$D:$J, 7, 0)</f>
        <v>#N/A</v>
      </c>
      <c r="G74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08'!$D:$J, 3, 0)</f>
        <v>#N/A</v>
      </c>
      <c r="D75" s="10" t="e">
        <f>VLOOKUP($B75,'part 08'!$D:$J, 5, 0)</f>
        <v>#N/A</v>
      </c>
      <c r="E75" s="10" t="e">
        <f>VLOOKUP($B75,'part 08'!$D:$J, 6, 0)</f>
        <v>#N/A</v>
      </c>
      <c r="F75" s="10" t="e">
        <f>VLOOKUP($B75,'part 08'!$D:$J, 7, 0)</f>
        <v>#N/A</v>
      </c>
      <c r="G7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08'!$D:$J, 3, 0)</f>
        <v>#N/A</v>
      </c>
      <c r="D76" s="10" t="e">
        <f>VLOOKUP($B76,'part 08'!$D:$J, 5, 0)</f>
        <v>#N/A</v>
      </c>
      <c r="E76" s="10" t="e">
        <f>VLOOKUP($B76,'part 08'!$D:$J, 6, 0)</f>
        <v>#N/A</v>
      </c>
      <c r="F76" s="10" t="e">
        <f>VLOOKUP($B76,'part 08'!$D:$J, 7, 0)</f>
        <v>#N/A</v>
      </c>
      <c r="G76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08'!$D:$J, 3, 0)</f>
        <v>#N/A</v>
      </c>
      <c r="D77" s="10" t="e">
        <f>VLOOKUP($B77,'part 08'!$D:$J, 5, 0)</f>
        <v>#N/A</v>
      </c>
      <c r="E77" s="10" t="e">
        <f>VLOOKUP($B77,'part 08'!$D:$J, 6, 0)</f>
        <v>#N/A</v>
      </c>
      <c r="F77" s="10" t="e">
        <f>VLOOKUP($B77,'part 08'!$D:$J, 7, 0)</f>
        <v>#N/A</v>
      </c>
      <c r="G77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08'!$D:$J, 3, 0)</f>
        <v>#N/A</v>
      </c>
      <c r="D78" s="10" t="e">
        <f>VLOOKUP($B78,'part 08'!$D:$J, 5, 0)</f>
        <v>#N/A</v>
      </c>
      <c r="E78" s="10" t="e">
        <f>VLOOKUP($B78,'part 08'!$D:$J, 6, 0)</f>
        <v>#N/A</v>
      </c>
      <c r="F78" s="10" t="e">
        <f>VLOOKUP($B78,'part 08'!$D:$J, 7, 0)</f>
        <v>#N/A</v>
      </c>
      <c r="G7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08'!$D:$J, 3, 0)</f>
        <v>#N/A</v>
      </c>
      <c r="D80" s="10" t="e">
        <f>VLOOKUP($B80,'part 08'!$D:$J, 5, 0)</f>
        <v>#N/A</v>
      </c>
      <c r="E80" s="10" t="e">
        <f>VLOOKUP($B80,'part 08'!$D:$J, 6, 0)</f>
        <v>#N/A</v>
      </c>
      <c r="F80" s="10" t="e">
        <f>VLOOKUP($B80,'part 08'!$D:$J, 7, 0)</f>
        <v>#N/A</v>
      </c>
      <c r="G80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08'!$D:$J, 3, 0)</f>
        <v>#N/A</v>
      </c>
      <c r="D81" s="10" t="e">
        <f>VLOOKUP($B81,'part 08'!$D:$J, 5, 0)</f>
        <v>#N/A</v>
      </c>
      <c r="E81" s="10" t="e">
        <f>VLOOKUP($B81,'part 08'!$D:$J, 6, 0)</f>
        <v>#N/A</v>
      </c>
      <c r="F81" s="10" t="e">
        <f>VLOOKUP($B81,'part 08'!$D:$J, 7, 0)</f>
        <v>#N/A</v>
      </c>
      <c r="G81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08'!$D:$J, 3, 0)</f>
        <v>#N/A</v>
      </c>
      <c r="D82" s="10" t="e">
        <f>VLOOKUP($B82,'part 08'!$D:$J, 5, 0)</f>
        <v>#N/A</v>
      </c>
      <c r="E82" s="10" t="e">
        <f>VLOOKUP($B82,'part 08'!$D:$J, 6, 0)</f>
        <v>#N/A</v>
      </c>
      <c r="F82" s="10" t="e">
        <f>VLOOKUP($B82,'part 08'!$D:$J, 7, 0)</f>
        <v>#N/A</v>
      </c>
      <c r="G82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129</v>
      </c>
      <c r="C84" s="10" t="e">
        <f>VLOOKUP($B84,'part 08'!$D:$J, 3, 0)</f>
        <v>#N/A</v>
      </c>
      <c r="D84" s="10" t="e">
        <f>VLOOKUP($B84,'part 08'!$D:$J, 5, 0)</f>
        <v>#N/A</v>
      </c>
      <c r="E84" s="10" t="e">
        <f>VLOOKUP($B84,'part 08'!$D:$J, 6, 0)</f>
        <v>#N/A</v>
      </c>
      <c r="F84" s="10" t="e">
        <f>VLOOKUP($B84,'part 08'!$D:$J, 7, 0)</f>
        <v>#N/A</v>
      </c>
      <c r="G84" t="e">
        <f>VLOOKUP($B84,'part 01'!$D:$K, 8, 0)</f>
        <v>#N/A</v>
      </c>
    </row>
    <row r="85" spans="1:7" ht="45" customHeight="1">
      <c r="A85" s="24">
        <v>63</v>
      </c>
      <c r="B85" s="25" t="s">
        <v>130</v>
      </c>
      <c r="C85" s="10" t="e">
        <f>VLOOKUP($B85,'part 08'!$D:$J, 3, 0)</f>
        <v>#N/A</v>
      </c>
      <c r="D85" s="10" t="e">
        <f>VLOOKUP($B85,'part 08'!$D:$J, 5, 0)</f>
        <v>#N/A</v>
      </c>
      <c r="E85" s="10" t="e">
        <f>VLOOKUP($B85,'part 08'!$D:$J, 6, 0)</f>
        <v>#N/A</v>
      </c>
      <c r="F85" s="10" t="e">
        <f>VLOOKUP($B85,'part 08'!$D:$J, 7, 0)</f>
        <v>#N/A</v>
      </c>
      <c r="G8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08'!$D:$J, 3, 0)</f>
        <v>#N/A</v>
      </c>
      <c r="D86" s="10" t="e">
        <f>VLOOKUP($B86,'part 08'!$D:$J, 5, 0)</f>
        <v>#N/A</v>
      </c>
      <c r="E86" s="10" t="e">
        <f>VLOOKUP($B86,'part 08'!$D:$J, 6, 0)</f>
        <v>#N/A</v>
      </c>
      <c r="F86" s="10" t="e">
        <f>VLOOKUP($B86,'part 08'!$D:$J, 7, 0)</f>
        <v>#N/A</v>
      </c>
      <c r="G86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08'!$D:$J, 3, 0)</f>
        <v>#N/A</v>
      </c>
      <c r="D87" s="10" t="e">
        <f>VLOOKUP($B87,'part 08'!$D:$J, 5, 0)</f>
        <v>#N/A</v>
      </c>
      <c r="E87" s="10" t="e">
        <f>VLOOKUP($B87,'part 08'!$D:$J, 6, 0)</f>
        <v>#N/A</v>
      </c>
      <c r="F87" s="10" t="e">
        <f>VLOOKUP($B87,'part 08'!$D:$J, 7, 0)</f>
        <v>#N/A</v>
      </c>
      <c r="G87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08'!$D:$J, 3, 0)</f>
        <v>#N/A</v>
      </c>
      <c r="D88" s="10" t="e">
        <f>VLOOKUP($B88,'part 08'!$D:$J, 5, 0)</f>
        <v>#N/A</v>
      </c>
      <c r="E88" s="10" t="e">
        <f>VLOOKUP($B88,'part 08'!$D:$J, 6, 0)</f>
        <v>#N/A</v>
      </c>
      <c r="F88" s="10" t="e">
        <f>VLOOKUP($B88,'part 08'!$D:$J, 7, 0)</f>
        <v>#N/A</v>
      </c>
      <c r="G88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08'!$D:$J, 3, 0)</f>
        <v>#N/A</v>
      </c>
      <c r="D89" s="10" t="e">
        <f>VLOOKUP($B89,'part 08'!$D:$J, 5, 0)</f>
        <v>#N/A</v>
      </c>
      <c r="E89" s="10" t="e">
        <f>VLOOKUP($B89,'part 08'!$D:$J, 6, 0)</f>
        <v>#N/A</v>
      </c>
      <c r="F89" s="10" t="e">
        <f>VLOOKUP($B89,'part 08'!$D:$J, 7, 0)</f>
        <v>#N/A</v>
      </c>
      <c r="G89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08'!$D:$J, 3, 0)</f>
        <v>#N/A</v>
      </c>
      <c r="D90" s="10" t="e">
        <f>VLOOKUP($B90,'part 08'!$D:$J, 5, 0)</f>
        <v>#N/A</v>
      </c>
      <c r="E90" s="10" t="e">
        <f>VLOOKUP($B90,'part 08'!$D:$J, 6, 0)</f>
        <v>#N/A</v>
      </c>
      <c r="F90" s="10" t="e">
        <f>VLOOKUP($B90,'part 08'!$D:$J, 7, 0)</f>
        <v>#N/A</v>
      </c>
      <c r="G90" t="e">
        <f>VLOOKUP($B90,'part 01'!$D:$K, 8, 0)</f>
        <v>#N/A</v>
      </c>
    </row>
    <row r="91" spans="1:7" ht="15" customHeight="1">
      <c r="A91" s="24">
        <v>70</v>
      </c>
      <c r="B91" s="25" t="s">
        <v>136</v>
      </c>
      <c r="C91" s="10" t="e">
        <f>VLOOKUP($B91,'part 08'!$D:$J, 3, 0)</f>
        <v>#N/A</v>
      </c>
      <c r="D91" s="10" t="e">
        <f>VLOOKUP($B91,'part 08'!$D:$J, 5, 0)</f>
        <v>#N/A</v>
      </c>
      <c r="E91" s="10" t="e">
        <f>VLOOKUP($B91,'part 08'!$D:$J, 6, 0)</f>
        <v>#N/A</v>
      </c>
      <c r="F91" s="10" t="e">
        <f>VLOOKUP($B91,'part 08'!$D:$J, 7, 0)</f>
        <v>#N/A</v>
      </c>
      <c r="G91" t="e">
        <f>VLOOKUP($B91,'part 01'!$D:$K, 8, 0)</f>
        <v>#N/A</v>
      </c>
    </row>
    <row r="92" spans="1:7" ht="30" customHeight="1">
      <c r="A92" s="24">
        <v>71</v>
      </c>
      <c r="B92" s="25" t="s">
        <v>137</v>
      </c>
      <c r="C92" s="10" t="e">
        <f>VLOOKUP($B92,'part 08'!$D:$J, 3, 0)</f>
        <v>#N/A</v>
      </c>
      <c r="D92" s="10" t="e">
        <f>VLOOKUP($B92,'part 08'!$D:$J, 5, 0)</f>
        <v>#N/A</v>
      </c>
      <c r="E92" s="10" t="e">
        <f>VLOOKUP($B92,'part 08'!$D:$J, 6, 0)</f>
        <v>#N/A</v>
      </c>
      <c r="F92" s="10" t="e">
        <f>VLOOKUP($B92,'part 08'!$D:$J, 7, 0)</f>
        <v>#N/A</v>
      </c>
      <c r="G92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08'!$D:$J, 3, 0)</f>
        <v>#N/A</v>
      </c>
      <c r="D93" s="10" t="e">
        <f>VLOOKUP($B93,'part 08'!$D:$J, 5, 0)</f>
        <v>#N/A</v>
      </c>
      <c r="E93" s="10" t="e">
        <f>VLOOKUP($B93,'part 08'!$D:$J, 6, 0)</f>
        <v>#N/A</v>
      </c>
      <c r="F93" s="10" t="e">
        <f>VLOOKUP($B93,'part 08'!$D:$J, 7, 0)</f>
        <v>#N/A</v>
      </c>
      <c r="G93" t="e">
        <f>VLOOKUP($B93,'part 01'!$D:$K, 8, 0)</f>
        <v>#N/A</v>
      </c>
    </row>
    <row r="94" spans="1:7" ht="15" customHeight="1">
      <c r="A94" s="24">
        <v>73</v>
      </c>
      <c r="B94" s="25" t="s">
        <v>138</v>
      </c>
      <c r="C94" s="10" t="e">
        <f>VLOOKUP($B94,'part 08'!$D:$J, 3, 0)</f>
        <v>#N/A</v>
      </c>
      <c r="D94" s="10" t="e">
        <f>VLOOKUP($B94,'part 08'!$D:$J, 5, 0)</f>
        <v>#N/A</v>
      </c>
      <c r="E94" s="10" t="e">
        <f>VLOOKUP($B94,'part 08'!$D:$J, 6, 0)</f>
        <v>#N/A</v>
      </c>
      <c r="F94" s="10" t="e">
        <f>VLOOKUP($B94,'part 08'!$D:$J, 7, 0)</f>
        <v>#N/A</v>
      </c>
      <c r="G94" t="e">
        <f>VLOOKUP($B94,'part 01'!$D:$K, 8, 0)</f>
        <v>#N/A</v>
      </c>
    </row>
    <row r="95" spans="1:7" ht="15" customHeight="1">
      <c r="A95" s="24">
        <v>74</v>
      </c>
      <c r="B95" s="25" t="s">
        <v>139</v>
      </c>
      <c r="C95" s="10" t="e">
        <f>VLOOKUP($B95,'part 08'!$D:$J, 3, 0)</f>
        <v>#N/A</v>
      </c>
      <c r="D95" s="10" t="e">
        <f>VLOOKUP($B95,'part 08'!$D:$J, 5, 0)</f>
        <v>#N/A</v>
      </c>
      <c r="E95" s="10" t="e">
        <f>VLOOKUP($B95,'part 08'!$D:$J, 6, 0)</f>
        <v>#N/A</v>
      </c>
      <c r="F95" s="10" t="e">
        <f>VLOOKUP($B95,'part 08'!$D:$J, 7, 0)</f>
        <v>#N/A</v>
      </c>
      <c r="G95" t="e">
        <f>VLOOKUP($B95,'part 01'!$D:$K, 8, 0)</f>
        <v>#N/A</v>
      </c>
    </row>
    <row r="96" spans="1:7" ht="15" customHeight="1">
      <c r="A96" s="24">
        <v>75</v>
      </c>
      <c r="B96" s="25" t="s">
        <v>140</v>
      </c>
      <c r="C96" s="10" t="e">
        <f>VLOOKUP($B96,'part 08'!$D:$J, 3, 0)</f>
        <v>#N/A</v>
      </c>
      <c r="D96" s="10" t="e">
        <f>VLOOKUP($B96,'part 08'!$D:$J, 5, 0)</f>
        <v>#N/A</v>
      </c>
      <c r="E96" s="10" t="e">
        <f>VLOOKUP($B96,'part 08'!$D:$J, 6, 0)</f>
        <v>#N/A</v>
      </c>
      <c r="F96" s="10" t="e">
        <f>VLOOKUP($B96,'part 08'!$D:$J, 7, 0)</f>
        <v>#N/A</v>
      </c>
      <c r="G96" t="e">
        <f>VLOOKUP($B96,'part 01'!$D:$K, 8, 0)</f>
        <v>#N/A</v>
      </c>
    </row>
    <row r="97" spans="1:7" ht="30" customHeight="1">
      <c r="A97" s="24">
        <v>76</v>
      </c>
      <c r="B97" s="25" t="s">
        <v>141</v>
      </c>
      <c r="C97" s="10" t="e">
        <f>VLOOKUP($B97,'part 08'!$D:$J, 3, 0)</f>
        <v>#N/A</v>
      </c>
      <c r="D97" s="10" t="e">
        <f>VLOOKUP($B97,'part 08'!$D:$J, 5, 0)</f>
        <v>#N/A</v>
      </c>
      <c r="E97" s="10" t="e">
        <f>VLOOKUP($B97,'part 08'!$D:$J, 6, 0)</f>
        <v>#N/A</v>
      </c>
      <c r="F97" s="10" t="e">
        <f>VLOOKUP($B97,'part 08'!$D:$J, 7, 0)</f>
        <v>#N/A</v>
      </c>
      <c r="G97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08'!$D:$J, 3, 0)</f>
        <v>#N/A</v>
      </c>
      <c r="D98" s="10" t="e">
        <f>VLOOKUP($B98,'part 08'!$D:$J, 5, 0)</f>
        <v>#N/A</v>
      </c>
      <c r="E98" s="10" t="e">
        <f>VLOOKUP($B98,'part 08'!$D:$J, 6, 0)</f>
        <v>#N/A</v>
      </c>
      <c r="F98" s="10" t="e">
        <f>VLOOKUP($B98,'part 08'!$D:$J, 7, 0)</f>
        <v>#N/A</v>
      </c>
      <c r="G98" t="e">
        <f>VLOOKUP($B98,'part 01'!$D:$K, 8, 0)</f>
        <v>#N/A</v>
      </c>
    </row>
    <row r="99" spans="1:7" ht="30" customHeight="1">
      <c r="A99" s="24">
        <v>78</v>
      </c>
      <c r="B99" s="25" t="s">
        <v>142</v>
      </c>
      <c r="C99" s="10" t="e">
        <f>VLOOKUP($B99,'part 08'!$D:$J, 3, 0)</f>
        <v>#N/A</v>
      </c>
      <c r="D99" s="10" t="e">
        <f>VLOOKUP($B99,'part 08'!$D:$J, 5, 0)</f>
        <v>#N/A</v>
      </c>
      <c r="E99" s="10" t="e">
        <f>VLOOKUP($B99,'part 08'!$D:$J, 6, 0)</f>
        <v>#N/A</v>
      </c>
      <c r="F99" s="10" t="e">
        <f>VLOOKUP($B99,'part 08'!$D:$J, 7, 0)</f>
        <v>#N/A</v>
      </c>
      <c r="G99" t="e">
        <f>VLOOKUP($B99,'part 01'!$D:$K, 8, 0)</f>
        <v>#N/A</v>
      </c>
    </row>
    <row r="100" spans="1:7" ht="15" customHeight="1">
      <c r="A100" s="24">
        <v>79</v>
      </c>
      <c r="B100" s="25" t="s">
        <v>143</v>
      </c>
      <c r="C100" s="10" t="e">
        <f>VLOOKUP($B100,'part 08'!$D:$J, 3, 0)</f>
        <v>#N/A</v>
      </c>
      <c r="D100" s="10" t="e">
        <f>VLOOKUP($B100,'part 08'!$D:$J, 5, 0)</f>
        <v>#N/A</v>
      </c>
      <c r="E100" s="10" t="e">
        <f>VLOOKUP($B100,'part 08'!$D:$J, 6, 0)</f>
        <v>#N/A</v>
      </c>
      <c r="F100" s="10" t="e">
        <f>VLOOKUP($B100,'part 08'!$D:$J, 7, 0)</f>
        <v>#N/A</v>
      </c>
      <c r="G100" t="e">
        <f>VLOOKUP($B100,'part 01'!$D:$K, 8, 0)</f>
        <v>#N/A</v>
      </c>
    </row>
    <row r="101" spans="1:7" ht="15">
      <c r="A101" s="24">
        <v>80</v>
      </c>
      <c r="B101" s="25" t="s">
        <v>144</v>
      </c>
      <c r="C101" s="10" t="e">
        <f>VLOOKUP($B101,'part 08'!$D:$J, 3, 0)</f>
        <v>#N/A</v>
      </c>
      <c r="D101" s="10" t="e">
        <f>VLOOKUP($B101,'part 08'!$D:$J, 5, 0)</f>
        <v>#N/A</v>
      </c>
      <c r="E101" s="10" t="e">
        <f>VLOOKUP($B101,'part 08'!$D:$J, 6, 0)</f>
        <v>#N/A</v>
      </c>
      <c r="F101" s="10" t="e">
        <f>VLOOKUP($B101,'part 08'!$D:$J, 7, 0)</f>
        <v>#N/A</v>
      </c>
      <c r="G101" t="e">
        <f>VLOOKUP($B101,'part 01'!$D:$K, 8, 0)</f>
        <v>#N/A</v>
      </c>
    </row>
    <row r="102" spans="1:7" ht="15">
      <c r="A102" s="24">
        <v>81</v>
      </c>
      <c r="B102" s="25" t="s">
        <v>145</v>
      </c>
      <c r="C102" s="10" t="e">
        <f>VLOOKUP($B102,'part 08'!$D:$J, 3, 0)</f>
        <v>#N/A</v>
      </c>
      <c r="D102" s="10" t="e">
        <f>VLOOKUP($B102,'part 08'!$D:$J, 5, 0)</f>
        <v>#N/A</v>
      </c>
      <c r="E102" s="10" t="e">
        <f>VLOOKUP($B102,'part 08'!$D:$J, 6, 0)</f>
        <v>#N/A</v>
      </c>
      <c r="F102" s="10" t="e">
        <f>VLOOKUP($B102,'part 08'!$D:$J, 7, 0)</f>
        <v>#N/A</v>
      </c>
      <c r="G102" t="e">
        <f>VLOOKUP($B102,'part 01'!$D:$K, 8, 0)</f>
        <v>#N/A</v>
      </c>
    </row>
    <row r="103" spans="1:7" ht="30">
      <c r="A103" s="24">
        <v>82</v>
      </c>
      <c r="B103" s="25" t="s">
        <v>146</v>
      </c>
      <c r="C103" s="10" t="e">
        <f>VLOOKUP($B103,'part 08'!$D:$J, 3, 0)</f>
        <v>#N/A</v>
      </c>
      <c r="D103" s="10" t="e">
        <f>VLOOKUP($B103,'part 08'!$D:$J, 5, 0)</f>
        <v>#N/A</v>
      </c>
      <c r="E103" s="10" t="e">
        <f>VLOOKUP($B103,'part 08'!$D:$J, 6, 0)</f>
        <v>#N/A</v>
      </c>
      <c r="F103" s="10" t="e">
        <f>VLOOKUP($B103,'part 08'!$D:$J, 7, 0)</f>
        <v>#N/A</v>
      </c>
      <c r="G103" t="e">
        <f>VLOOKUP($B103,'part 01'!$D:$K, 8, 0)</f>
        <v>#N/A</v>
      </c>
    </row>
    <row r="104" spans="1:7" ht="30">
      <c r="A104" s="24">
        <v>85</v>
      </c>
      <c r="B104" s="25" t="s">
        <v>149</v>
      </c>
      <c r="C104" s="10" t="e">
        <f>VLOOKUP($B104,'part 08'!$D:$J, 3, 0)</f>
        <v>#N/A</v>
      </c>
      <c r="D104" s="10" t="e">
        <f>VLOOKUP($B104,'part 08'!$D:$J, 5, 0)</f>
        <v>#N/A</v>
      </c>
      <c r="E104" s="10" t="e">
        <f>VLOOKUP($B104,'part 08'!$D:$J, 6, 0)</f>
        <v>#N/A</v>
      </c>
      <c r="F104" s="10" t="e">
        <f>VLOOKUP($B104,'part 08'!$D:$J, 7, 0)</f>
        <v>#N/A</v>
      </c>
      <c r="G104" t="e">
        <f>VLOOKUP($B104,'part 01'!$D:$K, 8, 0)</f>
        <v>#N/A</v>
      </c>
    </row>
    <row r="105" spans="1:7" ht="30">
      <c r="A105" s="24">
        <v>86</v>
      </c>
      <c r="B105" s="25" t="s">
        <v>150</v>
      </c>
      <c r="C105" s="10" t="e">
        <f>VLOOKUP($B105,'part 08'!$D:$J, 3, 0)</f>
        <v>#N/A</v>
      </c>
      <c r="D105" s="10" t="e">
        <f>VLOOKUP($B105,'part 08'!$D:$J, 5, 0)</f>
        <v>#N/A</v>
      </c>
      <c r="E105" s="10" t="e">
        <f>VLOOKUP($B105,'part 08'!$D:$J, 6, 0)</f>
        <v>#N/A</v>
      </c>
      <c r="F105" s="10" t="e">
        <f>VLOOKUP($B105,'part 08'!$D:$J, 7, 0)</f>
        <v>#N/A</v>
      </c>
      <c r="G105" t="e">
        <f>VLOOKUP($B105,'part 01'!$D:$K, 8, 0)</f>
        <v>#N/A</v>
      </c>
    </row>
    <row r="106" spans="1:7" ht="30">
      <c r="A106" s="24">
        <v>87</v>
      </c>
      <c r="B106" s="25" t="s">
        <v>151</v>
      </c>
      <c r="C106" s="10" t="e">
        <f>VLOOKUP($B106,'part 08'!$D:$J, 3, 0)</f>
        <v>#N/A</v>
      </c>
      <c r="D106" s="10" t="e">
        <f>VLOOKUP($B106,'part 08'!$D:$J, 5, 0)</f>
        <v>#N/A</v>
      </c>
      <c r="E106" s="10" t="e">
        <f>VLOOKUP($B106,'part 08'!$D:$J, 6, 0)</f>
        <v>#N/A</v>
      </c>
      <c r="F106" s="10" t="e">
        <f>VLOOKUP($B106,'part 08'!$D:$J, 7, 0)</f>
        <v>#N/A</v>
      </c>
      <c r="G106" t="e">
        <f>VLOOKUP($B106,'part 01'!$D:$K, 8, 0)</f>
        <v>#N/A</v>
      </c>
    </row>
    <row r="107" spans="1:7" ht="30">
      <c r="A107" s="24">
        <v>88</v>
      </c>
      <c r="B107" s="25" t="s">
        <v>152</v>
      </c>
      <c r="C107" s="10" t="e">
        <f>VLOOKUP($B107,'part 08'!$D:$J, 3, 0)</f>
        <v>#N/A</v>
      </c>
      <c r="D107" s="10" t="e">
        <f>VLOOKUP($B107,'part 08'!$D:$J, 5, 0)</f>
        <v>#N/A</v>
      </c>
      <c r="E107" s="10" t="e">
        <f>VLOOKUP($B107,'part 08'!$D:$J, 6, 0)</f>
        <v>#N/A</v>
      </c>
      <c r="F107" s="10" t="e">
        <f>VLOOKUP($B107,'part 08'!$D:$J, 7, 0)</f>
        <v>#N/A</v>
      </c>
      <c r="G107" t="e">
        <f>VLOOKUP($B107,'part 01'!$D:$K, 8, 0)</f>
        <v>#N/A</v>
      </c>
    </row>
    <row r="108" spans="1:7" ht="30">
      <c r="A108" s="24">
        <v>89</v>
      </c>
      <c r="B108" s="25" t="s">
        <v>153</v>
      </c>
      <c r="C108" s="10" t="e">
        <f>VLOOKUP($B108,'part 08'!$D:$J, 3, 0)</f>
        <v>#N/A</v>
      </c>
      <c r="D108" s="10" t="e">
        <f>VLOOKUP($B108,'part 08'!$D:$J, 5, 0)</f>
        <v>#N/A</v>
      </c>
      <c r="E108" s="10" t="e">
        <f>VLOOKUP($B108,'part 08'!$D:$J, 6, 0)</f>
        <v>#N/A</v>
      </c>
      <c r="F108" s="10" t="e">
        <f>VLOOKUP($B108,'part 08'!$D:$J, 7, 0)</f>
        <v>#N/A</v>
      </c>
      <c r="G108" t="e">
        <f>VLOOKUP($B108,'part 01'!$D:$K, 8, 0)</f>
        <v>#N/A</v>
      </c>
    </row>
    <row r="109" spans="1:7" ht="30">
      <c r="A109" s="24">
        <v>90</v>
      </c>
      <c r="B109" s="25" t="s">
        <v>154</v>
      </c>
      <c r="C109" s="10" t="e">
        <f>VLOOKUP($B109,'part 08'!$D:$J, 3, 0)</f>
        <v>#N/A</v>
      </c>
      <c r="D109" s="10" t="e">
        <f>VLOOKUP($B109,'part 08'!$D:$J, 5, 0)</f>
        <v>#N/A</v>
      </c>
      <c r="E109" s="10" t="e">
        <f>VLOOKUP($B109,'part 08'!$D:$J, 6, 0)</f>
        <v>#N/A</v>
      </c>
      <c r="F109" s="10" t="e">
        <f>VLOOKUP($B109,'part 08'!$D:$J, 7, 0)</f>
        <v>#N/A</v>
      </c>
      <c r="G109" t="e">
        <f>VLOOKUP($B109,'part 01'!$D:$K, 8, 0)</f>
        <v>#N/A</v>
      </c>
    </row>
    <row r="110" spans="1:7" ht="30">
      <c r="A110" s="24">
        <v>91</v>
      </c>
      <c r="B110" s="25" t="s">
        <v>155</v>
      </c>
      <c r="C110" s="10" t="e">
        <f>VLOOKUP($B110,'part 08'!$D:$J, 3, 0)</f>
        <v>#N/A</v>
      </c>
      <c r="D110" s="10" t="e">
        <f>VLOOKUP($B110,'part 08'!$D:$J, 5, 0)</f>
        <v>#N/A</v>
      </c>
      <c r="E110" s="10" t="e">
        <f>VLOOKUP($B110,'part 08'!$D:$J, 6, 0)</f>
        <v>#N/A</v>
      </c>
      <c r="F110" s="10" t="e">
        <f>VLOOKUP($B110,'part 08'!$D:$J, 7, 0)</f>
        <v>#N/A</v>
      </c>
      <c r="G110" t="e">
        <f>VLOOKUP($B110,'part 01'!$D:$K, 8, 0)</f>
        <v>#N/A</v>
      </c>
    </row>
    <row r="111" spans="1:7" ht="15">
      <c r="A111" s="24">
        <v>92</v>
      </c>
      <c r="B111" s="25" t="s">
        <v>156</v>
      </c>
      <c r="C111" s="10" t="e">
        <f>VLOOKUP($B111,'part 08'!$D:$J, 3, 0)</f>
        <v>#N/A</v>
      </c>
      <c r="D111" s="10" t="e">
        <f>VLOOKUP($B111,'part 08'!$D:$J, 5, 0)</f>
        <v>#N/A</v>
      </c>
      <c r="E111" s="10" t="e">
        <f>VLOOKUP($B111,'part 08'!$D:$J, 6, 0)</f>
        <v>#N/A</v>
      </c>
      <c r="F111" s="10" t="e">
        <f>VLOOKUP($B111,'part 08'!$D:$J, 7, 0)</f>
        <v>#N/A</v>
      </c>
      <c r="G111" t="e">
        <f>VLOOKUP($B111,'part 01'!$D:$K, 8, 0)</f>
        <v>#N/A</v>
      </c>
    </row>
    <row r="112" spans="1:7" ht="15">
      <c r="A112" s="24">
        <v>93</v>
      </c>
      <c r="B112" s="25" t="s">
        <v>157</v>
      </c>
      <c r="C112" s="10" t="e">
        <f>VLOOKUP($B112,'part 08'!$D:$J, 3, 0)</f>
        <v>#N/A</v>
      </c>
      <c r="D112" s="10" t="e">
        <f>VLOOKUP($B112,'part 08'!$D:$J, 5, 0)</f>
        <v>#N/A</v>
      </c>
      <c r="E112" s="10" t="e">
        <f>VLOOKUP($B112,'part 08'!$D:$J, 6, 0)</f>
        <v>#N/A</v>
      </c>
      <c r="F112" s="10" t="e">
        <f>VLOOKUP($B112,'part 08'!$D:$J, 7, 0)</f>
        <v>#N/A</v>
      </c>
      <c r="G112" t="e">
        <f>VLOOKUP($B112,'part 01'!$D:$K, 8, 0)</f>
        <v>#N/A</v>
      </c>
    </row>
    <row r="113" spans="1:7" ht="30">
      <c r="A113" s="24">
        <v>95</v>
      </c>
      <c r="B113" s="25" t="s">
        <v>159</v>
      </c>
      <c r="C113" s="10" t="e">
        <f>VLOOKUP($B113,'part 08'!$D:$J, 3, 0)</f>
        <v>#N/A</v>
      </c>
      <c r="D113" s="10" t="e">
        <f>VLOOKUP($B113,'part 08'!$D:$J, 5, 0)</f>
        <v>#N/A</v>
      </c>
      <c r="E113" s="10" t="e">
        <f>VLOOKUP($B113,'part 08'!$D:$J, 6, 0)</f>
        <v>#N/A</v>
      </c>
      <c r="F113" s="10" t="e">
        <f>VLOOKUP($B113,'part 08'!$D:$J, 7, 0)</f>
        <v>#N/A</v>
      </c>
      <c r="G113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08'!$D:$J, 3, 0)</f>
        <v>#N/A</v>
      </c>
      <c r="D114" s="10" t="e">
        <f>VLOOKUP($B114,'part 08'!$D:$J, 5, 0)</f>
        <v>#N/A</v>
      </c>
      <c r="E114" s="10" t="e">
        <f>VLOOKUP($B114,'part 08'!$D:$J, 6, 0)</f>
        <v>#N/A</v>
      </c>
      <c r="F114" s="10" t="e">
        <f>VLOOKUP($B114,'part 08'!$D:$J, 7, 0)</f>
        <v>#N/A</v>
      </c>
      <c r="G114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08'!$D:$J, 3, 0)</f>
        <v>#N/A</v>
      </c>
      <c r="D115" s="10" t="e">
        <f>VLOOKUP($B115,'part 08'!$D:$J, 5, 0)</f>
        <v>#N/A</v>
      </c>
      <c r="E115" s="10" t="e">
        <f>VLOOKUP($B115,'part 08'!$D:$J, 6, 0)</f>
        <v>#N/A</v>
      </c>
      <c r="F115" s="10" t="e">
        <f>VLOOKUP($B115,'part 08'!$D:$J, 7, 0)</f>
        <v>#N/A</v>
      </c>
      <c r="G115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08'!$D:$J, 3, 0)</f>
        <v>#N/A</v>
      </c>
      <c r="D116" s="10" t="e">
        <f>VLOOKUP($B116,'part 08'!$D:$J, 5, 0)</f>
        <v>#N/A</v>
      </c>
      <c r="E116" s="10" t="e">
        <f>VLOOKUP($B116,'part 08'!$D:$J, 6, 0)</f>
        <v>#N/A</v>
      </c>
      <c r="F116" s="10" t="e">
        <f>VLOOKUP($B116,'part 08'!$D:$J, 7, 0)</f>
        <v>#N/A</v>
      </c>
      <c r="G116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08'!$D:$J, 3, 0)</f>
        <v>#N/A</v>
      </c>
      <c r="D117" s="10" t="e">
        <f>VLOOKUP($B117,'part 08'!$D:$J, 5, 0)</f>
        <v>#N/A</v>
      </c>
      <c r="E117" s="10" t="e">
        <f>VLOOKUP($B117,'part 08'!$D:$J, 6, 0)</f>
        <v>#N/A</v>
      </c>
      <c r="F117" s="10" t="e">
        <f>VLOOKUP($B117,'part 08'!$D:$J, 7, 0)</f>
        <v>#N/A</v>
      </c>
      <c r="G117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08'!$D:$J, 3, 0)</f>
        <v>#N/A</v>
      </c>
      <c r="D118" s="10" t="e">
        <f>VLOOKUP($B118,'part 08'!$D:$J, 5, 0)</f>
        <v>#N/A</v>
      </c>
      <c r="E118" s="10" t="e">
        <f>VLOOKUP($B118,'part 08'!$D:$J, 6, 0)</f>
        <v>#N/A</v>
      </c>
      <c r="F118" s="10" t="e">
        <f>VLOOKUP($B118,'part 08'!$D:$J, 7, 0)</f>
        <v>#N/A</v>
      </c>
      <c r="G118" t="e">
        <f>VLOOKUP($B118,'part 01'!$D:$K, 8, 0)</f>
        <v>#N/A</v>
      </c>
    </row>
    <row r="119" spans="1:7" ht="15">
      <c r="A119" s="24">
        <v>101</v>
      </c>
      <c r="B119" s="25" t="s">
        <v>160</v>
      </c>
      <c r="C119" s="10" t="e">
        <f>VLOOKUP($B119,'part 08'!$D:$J, 3, 0)</f>
        <v>#N/A</v>
      </c>
      <c r="D119" s="10" t="e">
        <f>VLOOKUP($B119,'part 08'!$D:$J, 5, 0)</f>
        <v>#N/A</v>
      </c>
      <c r="E119" s="10" t="e">
        <f>VLOOKUP($B119,'part 08'!$D:$J, 6, 0)</f>
        <v>#N/A</v>
      </c>
      <c r="F119" s="10" t="e">
        <f>VLOOKUP($B119,'part 08'!$D:$J, 7, 0)</f>
        <v>#N/A</v>
      </c>
      <c r="G119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08'!$D:$J, 3, 0)</f>
        <v>#N/A</v>
      </c>
      <c r="D120" s="10" t="e">
        <f>VLOOKUP($B120,'part 08'!$D:$J, 5, 0)</f>
        <v>#N/A</v>
      </c>
      <c r="E120" s="10" t="e">
        <f>VLOOKUP($B120,'part 08'!$D:$J, 6, 0)</f>
        <v>#N/A</v>
      </c>
      <c r="F120" s="10" t="e">
        <f>VLOOKUP($B120,'part 08'!$D:$J, 7, 0)</f>
        <v>#N/A</v>
      </c>
      <c r="G120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08'!$D:$J, 3, 0)</f>
        <v>#N/A</v>
      </c>
      <c r="D121" s="10" t="e">
        <f>VLOOKUP($B121,'part 08'!$D:$J, 5, 0)</f>
        <v>#N/A</v>
      </c>
      <c r="E121" s="10" t="e">
        <f>VLOOKUP($B121,'part 08'!$D:$J, 6, 0)</f>
        <v>#N/A</v>
      </c>
      <c r="F121" s="10" t="e">
        <f>VLOOKUP($B121,'part 08'!$D:$J, 7, 0)</f>
        <v>#N/A</v>
      </c>
      <c r="G121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08'!$D:$J, 3, 0)</f>
        <v>#N/A</v>
      </c>
      <c r="D122" s="10" t="e">
        <f>VLOOKUP($B122,'part 08'!$D:$J, 5, 0)</f>
        <v>#N/A</v>
      </c>
      <c r="E122" s="10" t="e">
        <f>VLOOKUP($B122,'part 08'!$D:$J, 6, 0)</f>
        <v>#N/A</v>
      </c>
      <c r="F122" s="10" t="e">
        <f>VLOOKUP($B122,'part 08'!$D:$J, 7, 0)</f>
        <v>#N/A</v>
      </c>
      <c r="G122" t="e">
        <f>VLOOKUP($B122,'part 01'!$D:$K, 8, 0)</f>
        <v>#N/A</v>
      </c>
    </row>
    <row r="123" spans="1:7" ht="15">
      <c r="A123" s="24">
        <v>105</v>
      </c>
      <c r="B123" s="25" t="s">
        <v>161</v>
      </c>
      <c r="C123" s="10" t="e">
        <f>VLOOKUP($B123,'part 08'!$D:$J, 3, 0)</f>
        <v>#N/A</v>
      </c>
      <c r="D123" s="10" t="e">
        <f>VLOOKUP($B123,'part 08'!$D:$J, 5, 0)</f>
        <v>#N/A</v>
      </c>
      <c r="E123" s="10" t="e">
        <f>VLOOKUP($B123,'part 08'!$D:$J, 6, 0)</f>
        <v>#N/A</v>
      </c>
      <c r="F123" s="10" t="e">
        <f>VLOOKUP($B123,'part 08'!$D:$J, 7, 0)</f>
        <v>#N/A</v>
      </c>
      <c r="G123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08'!$D:$J, 3, 0)</f>
        <v>#N/A</v>
      </c>
      <c r="D124" s="10" t="e">
        <f>VLOOKUP($B124,'part 08'!$D:$J, 5, 0)</f>
        <v>#N/A</v>
      </c>
      <c r="E124" s="10" t="e">
        <f>VLOOKUP($B124,'part 08'!$D:$J, 6, 0)</f>
        <v>#N/A</v>
      </c>
      <c r="F124" s="10" t="e">
        <f>VLOOKUP($B124,'part 08'!$D:$J, 7, 0)</f>
        <v>#N/A</v>
      </c>
      <c r="G124" t="e">
        <f>VLOOKUP($B124,'part 01'!$D:$K, 8, 0)</f>
        <v>#N/A</v>
      </c>
    </row>
    <row r="125" spans="1:7" ht="30">
      <c r="A125" s="24">
        <v>107</v>
      </c>
      <c r="B125" s="25" t="s">
        <v>162</v>
      </c>
      <c r="C125" s="10" t="e">
        <f>VLOOKUP($B125,'part 08'!$D:$J, 3, 0)</f>
        <v>#N/A</v>
      </c>
      <c r="D125" s="10" t="e">
        <f>VLOOKUP($B125,'part 08'!$D:$J, 5, 0)</f>
        <v>#N/A</v>
      </c>
      <c r="E125" s="10" t="e">
        <f>VLOOKUP($B125,'part 08'!$D:$J, 6, 0)</f>
        <v>#N/A</v>
      </c>
      <c r="F125" s="10" t="e">
        <f>VLOOKUP($B125,'part 08'!$D:$J, 7, 0)</f>
        <v>#N/A</v>
      </c>
      <c r="G125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08'!$D:$J, 3, 0)</f>
        <v>#N/A</v>
      </c>
      <c r="D126" s="10" t="e">
        <f>VLOOKUP($B126,'part 08'!$D:$J, 5, 0)</f>
        <v>#N/A</v>
      </c>
      <c r="E126" s="10" t="e">
        <f>VLOOKUP($B126,'part 08'!$D:$J, 6, 0)</f>
        <v>#N/A</v>
      </c>
      <c r="F126" s="10" t="e">
        <f>VLOOKUP($B126,'part 08'!$D:$J, 7, 0)</f>
        <v>#N/A</v>
      </c>
      <c r="G126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08'!$D:$J, 3, 0)</f>
        <v>#N/A</v>
      </c>
      <c r="D127" s="10" t="e">
        <f>VLOOKUP($B127,'part 08'!$D:$J, 5, 0)</f>
        <v>#N/A</v>
      </c>
      <c r="E127" s="10" t="e">
        <f>VLOOKUP($B127,'part 08'!$D:$J, 6, 0)</f>
        <v>#N/A</v>
      </c>
      <c r="F127" s="10" t="e">
        <f>VLOOKUP($B127,'part 08'!$D:$J, 7, 0)</f>
        <v>#N/A</v>
      </c>
      <c r="G127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08'!$D:$J, 3, 0)</f>
        <v>#N/A</v>
      </c>
      <c r="D128" s="10" t="e">
        <f>VLOOKUP($B128,'part 08'!$D:$J, 5, 0)</f>
        <v>#N/A</v>
      </c>
      <c r="E128" s="10" t="e">
        <f>VLOOKUP($B128,'part 08'!$D:$J, 6, 0)</f>
        <v>#N/A</v>
      </c>
      <c r="F128" s="10" t="e">
        <f>VLOOKUP($B128,'part 08'!$D:$J, 7, 0)</f>
        <v>#N/A</v>
      </c>
      <c r="G128" t="e">
        <f>VLOOKUP($B128,'part 01'!$D:$K, 8, 0)</f>
        <v>#N/A</v>
      </c>
    </row>
    <row r="129" spans="1:7" ht="15">
      <c r="A129" s="24">
        <v>112</v>
      </c>
      <c r="B129" s="25" t="s">
        <v>163</v>
      </c>
      <c r="C129" s="10" t="e">
        <f>VLOOKUP($B129,'part 08'!$D:$J, 3, 0)</f>
        <v>#N/A</v>
      </c>
      <c r="D129" s="10" t="e">
        <f>VLOOKUP($B129,'part 08'!$D:$J, 5, 0)</f>
        <v>#N/A</v>
      </c>
      <c r="E129" s="10" t="e">
        <f>VLOOKUP($B129,'part 08'!$D:$J, 6, 0)</f>
        <v>#N/A</v>
      </c>
      <c r="F129" s="10" t="e">
        <f>VLOOKUP($B129,'part 08'!$D:$J, 7, 0)</f>
        <v>#N/A</v>
      </c>
      <c r="G129" t="e">
        <f>VLOOKUP($B129,'part 01'!$D:$K, 8, 0)</f>
        <v>#N/A</v>
      </c>
    </row>
    <row r="130" spans="1:7" ht="15">
      <c r="A130" s="24">
        <v>113</v>
      </c>
      <c r="B130" s="25" t="s">
        <v>165</v>
      </c>
      <c r="C130" s="10" t="e">
        <f>VLOOKUP($B130,'part 08'!$D:$J, 3, 0)</f>
        <v>#N/A</v>
      </c>
      <c r="D130" s="10" t="e">
        <f>VLOOKUP($B130,'part 08'!$D:$J, 5, 0)</f>
        <v>#N/A</v>
      </c>
      <c r="E130" s="10" t="e">
        <f>VLOOKUP($B130,'part 08'!$D:$J, 6, 0)</f>
        <v>#N/A</v>
      </c>
      <c r="F130" s="10" t="e">
        <f>VLOOKUP($B130,'part 08'!$D:$J, 7, 0)</f>
        <v>#N/A</v>
      </c>
      <c r="G130" t="e">
        <f>VLOOKUP($B130,'part 01'!$D:$K, 8, 0)</f>
        <v>#N/A</v>
      </c>
    </row>
    <row r="131" spans="1:7" ht="15">
      <c r="A131" s="24">
        <v>114</v>
      </c>
      <c r="B131" s="25" t="s">
        <v>166</v>
      </c>
      <c r="C131" s="10" t="e">
        <f>VLOOKUP($B131,'part 08'!$D:$J, 3, 0)</f>
        <v>#N/A</v>
      </c>
      <c r="D131" s="10" t="e">
        <f>VLOOKUP($B131,'part 08'!$D:$J, 5, 0)</f>
        <v>#N/A</v>
      </c>
      <c r="E131" s="10" t="e">
        <f>VLOOKUP($B131,'part 08'!$D:$J, 6, 0)</f>
        <v>#N/A</v>
      </c>
      <c r="F131" s="10" t="e">
        <f>VLOOKUP($B131,'part 08'!$D:$J, 7, 0)</f>
        <v>#N/A</v>
      </c>
      <c r="G131" t="e">
        <f>VLOOKUP($B131,'part 01'!$D:$K, 8, 0)</f>
        <v>#N/A</v>
      </c>
    </row>
    <row r="132" spans="1:7" ht="30">
      <c r="A132" s="24">
        <v>115</v>
      </c>
      <c r="B132" s="25" t="s">
        <v>167</v>
      </c>
      <c r="C132" s="10" t="e">
        <f>VLOOKUP($B132,'part 08'!$D:$J, 3, 0)</f>
        <v>#N/A</v>
      </c>
      <c r="D132" s="10" t="e">
        <f>VLOOKUP($B132,'part 08'!$D:$J, 5, 0)</f>
        <v>#N/A</v>
      </c>
      <c r="E132" s="10" t="e">
        <f>VLOOKUP($B132,'part 08'!$D:$J, 6, 0)</f>
        <v>#N/A</v>
      </c>
      <c r="F132" s="10" t="e">
        <f>VLOOKUP($B132,'part 08'!$D:$J, 7, 0)</f>
        <v>#N/A</v>
      </c>
      <c r="G132" t="e">
        <f>VLOOKUP($B132,'part 01'!$D:$K, 8, 0)</f>
        <v>#N/A</v>
      </c>
    </row>
    <row r="133" spans="1:7" ht="15">
      <c r="A133" s="24">
        <v>116</v>
      </c>
      <c r="B133" s="25" t="s">
        <v>164</v>
      </c>
      <c r="C133" s="10" t="e">
        <f>VLOOKUP($B133,'part 08'!$D:$J, 3, 0)</f>
        <v>#N/A</v>
      </c>
      <c r="D133" s="10" t="e">
        <f>VLOOKUP($B133,'part 08'!$D:$J, 5, 0)</f>
        <v>#N/A</v>
      </c>
      <c r="E133" s="10" t="e">
        <f>VLOOKUP($B133,'part 08'!$D:$J, 6, 0)</f>
        <v>#N/A</v>
      </c>
      <c r="F133" s="10" t="e">
        <f>VLOOKUP($B133,'part 08'!$D:$J, 7, 0)</f>
        <v>#N/A</v>
      </c>
      <c r="G133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/>
  <dimension ref="A1:G133"/>
  <sheetViews>
    <sheetView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09'!$D:$J, 3, 0)</f>
        <v>#N/A</v>
      </c>
      <c r="D5" s="10" t="e">
        <f>VLOOKUP($B5,'part 09'!$D:$J, 5, 0)</f>
        <v>#N/A</v>
      </c>
      <c r="E5" s="10" t="e">
        <f>VLOOKUP($B5,'part 09'!$D:$J, 6, 0)</f>
        <v>#N/A</v>
      </c>
      <c r="F5" s="10" t="e">
        <f>VLOOKUP($B5,'part 09'!$D:$J,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09'!$D:$J, 3, 0)</f>
        <v>#N/A</v>
      </c>
      <c r="D6" s="10" t="e">
        <f>VLOOKUP($B6,'part 09'!$D:$J, 5, 0)</f>
        <v>#N/A</v>
      </c>
      <c r="E6" s="10" t="e">
        <f>VLOOKUP($B6,'part 09'!$D:$J, 6, 0)</f>
        <v>#N/A</v>
      </c>
      <c r="F6" s="10" t="e">
        <f>VLOOKUP($B6,'part 09'!$D:$J,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09'!$D:$J, 3, 0)</f>
        <v>#N/A</v>
      </c>
      <c r="D8" s="10" t="e">
        <f>VLOOKUP($B8,'part 09'!$D:$J, 5, 0)</f>
        <v>#N/A</v>
      </c>
      <c r="E8" s="10" t="e">
        <f>VLOOKUP($B8,'part 09'!$D:$J, 6, 0)</f>
        <v>#N/A</v>
      </c>
      <c r="F8" s="10" t="e">
        <f>VLOOKUP($B8,'part 09'!$D:$J,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09'!$D:$J, 3, 0)</f>
        <v>#N/A</v>
      </c>
      <c r="D10" s="10" t="e">
        <f>VLOOKUP($B10,'part 09'!$D:$J, 5, 0)</f>
        <v>#N/A</v>
      </c>
      <c r="E10" s="10" t="e">
        <f>VLOOKUP($B10,'part 09'!$D:$J, 6, 0)</f>
        <v>#N/A</v>
      </c>
      <c r="F10" s="10" t="e">
        <f>VLOOKUP($B10,'part 09'!$D:$J,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09'!$D:$J, 3, 0)</f>
        <v>#N/A</v>
      </c>
      <c r="D11" s="10" t="e">
        <f>VLOOKUP($B11,'part 09'!$D:$J, 5, 0)</f>
        <v>#N/A</v>
      </c>
      <c r="E11" s="10" t="e">
        <f>VLOOKUP($B11,'part 09'!$D:$J, 6, 0)</f>
        <v>#N/A</v>
      </c>
      <c r="F11" s="10" t="e">
        <f>VLOOKUP($B11,'part 09'!$D:$J,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09'!$D:$J, 3, 0)</f>
        <v>#N/A</v>
      </c>
      <c r="D12" s="10" t="e">
        <f>VLOOKUP($B12,'part 09'!$D:$J, 5, 0)</f>
        <v>#N/A</v>
      </c>
      <c r="E12" s="10" t="e">
        <f>VLOOKUP($B12,'part 09'!$D:$J, 6, 0)</f>
        <v>#N/A</v>
      </c>
      <c r="F12" s="10" t="e">
        <f>VLOOKUP($B12,'part 09'!$D:$J,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09'!$D:$J, 3, 0)</f>
        <v>#N/A</v>
      </c>
      <c r="D13" s="10" t="e">
        <f>VLOOKUP($B13,'part 09'!$D:$J, 5, 0)</f>
        <v>#N/A</v>
      </c>
      <c r="E13" s="10" t="e">
        <f>VLOOKUP($B13,'part 09'!$D:$J, 6, 0)</f>
        <v>#N/A</v>
      </c>
      <c r="F13" s="10" t="e">
        <f>VLOOKUP($B13,'part 09'!$D:$J,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09'!$D:$J, 3, 0)</f>
        <v>#N/A</v>
      </c>
      <c r="D14" s="10" t="e">
        <f>VLOOKUP($B14,'part 09'!$D:$J, 5, 0)</f>
        <v>#N/A</v>
      </c>
      <c r="E14" s="10" t="e">
        <f>VLOOKUP($B14,'part 09'!$D:$J, 6, 0)</f>
        <v>#N/A</v>
      </c>
      <c r="F14" s="10" t="e">
        <f>VLOOKUP($B14,'part 09'!$D:$J,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09'!$D:$J, 3, 0)</f>
        <v>#N/A</v>
      </c>
      <c r="D15" s="10" t="e">
        <f>VLOOKUP($B15,'part 09'!$D:$J, 5, 0)</f>
        <v>#N/A</v>
      </c>
      <c r="E15" s="10" t="e">
        <f>VLOOKUP($B15,'part 09'!$D:$J, 6, 0)</f>
        <v>#N/A</v>
      </c>
      <c r="F15" s="10" t="e">
        <f>VLOOKUP($B15,'part 09'!$D:$J,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09'!$D:$J, 3, 0)</f>
        <v>#N/A</v>
      </c>
      <c r="D16" s="10" t="e">
        <f>VLOOKUP($B16,'part 09'!$D:$J, 5, 0)</f>
        <v>#N/A</v>
      </c>
      <c r="E16" s="10" t="e">
        <f>VLOOKUP($B16,'part 09'!$D:$J, 6, 0)</f>
        <v>#N/A</v>
      </c>
      <c r="F16" s="10" t="e">
        <f>VLOOKUP($B16,'part 09'!$D:$J,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09'!$D:$J, 3, 0)</f>
        <v>#N/A</v>
      </c>
      <c r="D17" s="10" t="e">
        <f>VLOOKUP($B17,'part 09'!$D:$J, 5, 0)</f>
        <v>#N/A</v>
      </c>
      <c r="E17" s="10" t="e">
        <f>VLOOKUP($B17,'part 09'!$D:$J, 6, 0)</f>
        <v>#N/A</v>
      </c>
      <c r="F17" s="10" t="e">
        <f>VLOOKUP($B17,'part 09'!$D:$J, 7, 0)</f>
        <v>#N/A</v>
      </c>
      <c r="G17" s="35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09'!$D:$J, 3, 0)</f>
        <v>#N/A</v>
      </c>
      <c r="D18" s="10" t="e">
        <f>VLOOKUP($B18,'part 09'!$D:$J, 5, 0)</f>
        <v>#N/A</v>
      </c>
      <c r="E18" s="10" t="e">
        <f>VLOOKUP($B18,'part 09'!$D:$J, 6, 0)</f>
        <v>#N/A</v>
      </c>
      <c r="F18" s="10" t="e">
        <f>VLOOKUP($B18,'part 09'!$D:$J, 7, 0)</f>
        <v>#N/A</v>
      </c>
      <c r="G18" s="35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09'!$D:$J, 3, 0)</f>
        <v>#N/A</v>
      </c>
      <c r="D20" s="10" t="e">
        <f>VLOOKUP($B20,'part 09'!$D:$J, 5, 0)</f>
        <v>#N/A</v>
      </c>
      <c r="E20" s="10" t="e">
        <f>VLOOKUP($B20,'part 09'!$D:$J, 6, 0)</f>
        <v>#N/A</v>
      </c>
      <c r="F20" s="10" t="e">
        <f>VLOOKUP($B20,'part 09'!$D:$J,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09'!$D:$J, 3, 0)</f>
        <v>#N/A</v>
      </c>
      <c r="D21" s="10" t="e">
        <f>VLOOKUP($B21,'part 09'!$D:$J, 5, 0)</f>
        <v>#N/A</v>
      </c>
      <c r="E21" s="10" t="e">
        <f>VLOOKUP($B21,'part 09'!$D:$J, 6, 0)</f>
        <v>#N/A</v>
      </c>
      <c r="F21" s="10" t="e">
        <f>VLOOKUP($B21,'part 09'!$D:$J, 7, 0)</f>
        <v>#N/A</v>
      </c>
      <c r="G21" s="35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09'!$D:$J, 3, 0)</f>
        <v>#N/A</v>
      </c>
      <c r="D22" s="10" t="e">
        <f>VLOOKUP($B22,'part 09'!$D:$J, 5, 0)</f>
        <v>#N/A</v>
      </c>
      <c r="E22" s="10" t="e">
        <f>VLOOKUP($B22,'part 09'!$D:$J, 6, 0)</f>
        <v>#N/A</v>
      </c>
      <c r="F22" s="10" t="e">
        <f>VLOOKUP($B22,'part 09'!$D:$J, 7, 0)</f>
        <v>#N/A</v>
      </c>
      <c r="G22" s="35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09'!$D:$J, 3, 0)</f>
        <v>#N/A</v>
      </c>
      <c r="D23" s="10" t="e">
        <f>VLOOKUP($B23,'part 09'!$D:$J, 5, 0)</f>
        <v>#N/A</v>
      </c>
      <c r="E23" s="10" t="e">
        <f>VLOOKUP($B23,'part 09'!$D:$J, 6, 0)</f>
        <v>#N/A</v>
      </c>
      <c r="F23" s="10" t="e">
        <f>VLOOKUP($B23,'part 09'!$D:$J, 7, 0)</f>
        <v>#N/A</v>
      </c>
      <c r="G23" s="35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09'!$D:$J, 3, 0)</f>
        <v>#N/A</v>
      </c>
      <c r="D24" s="10" t="e">
        <f>VLOOKUP($B24,'part 09'!$D:$J, 5, 0)</f>
        <v>#N/A</v>
      </c>
      <c r="E24" s="10" t="e">
        <f>VLOOKUP($B24,'part 09'!$D:$J, 6, 0)</f>
        <v>#N/A</v>
      </c>
      <c r="F24" s="10" t="e">
        <f>VLOOKUP($B24,'part 09'!$D:$J, 7, 0)</f>
        <v>#N/A</v>
      </c>
      <c r="G24" s="35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09'!$D:$J, 3, 0)</f>
        <v>#N/A</v>
      </c>
      <c r="D26" s="10" t="e">
        <f>VLOOKUP($B26,'part 09'!$D:$J, 5, 0)</f>
        <v>#N/A</v>
      </c>
      <c r="E26" s="10" t="e">
        <f>VLOOKUP($B26,'part 09'!$D:$J, 6, 0)</f>
        <v>#N/A</v>
      </c>
      <c r="F26" s="10" t="e">
        <f>VLOOKUP($B26,'part 09'!$D:$J, 7, 0)</f>
        <v>#N/A</v>
      </c>
      <c r="G26" s="35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09'!$D:$J, 3, 0)</f>
        <v>#N/A</v>
      </c>
      <c r="D27" s="10" t="e">
        <f>VLOOKUP($B27,'part 09'!$D:$J, 5, 0)</f>
        <v>#N/A</v>
      </c>
      <c r="E27" s="10" t="e">
        <f>VLOOKUP($B27,'part 09'!$D:$J, 6, 0)</f>
        <v>#N/A</v>
      </c>
      <c r="F27" s="10" t="e">
        <f>VLOOKUP($B27,'part 09'!$D:$J, 7, 0)</f>
        <v>#N/A</v>
      </c>
      <c r="G27" s="35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09'!$D:$J, 3, 0)</f>
        <v>#N/A</v>
      </c>
      <c r="D28" s="10" t="e">
        <f>VLOOKUP($B28,'part 09'!$D:$J, 5, 0)</f>
        <v>#N/A</v>
      </c>
      <c r="E28" s="10" t="e">
        <f>VLOOKUP($B28,'part 09'!$D:$J, 6, 0)</f>
        <v>#N/A</v>
      </c>
      <c r="F28" s="10" t="e">
        <f>VLOOKUP($B28,'part 09'!$D:$J, 7, 0)</f>
        <v>#N/A</v>
      </c>
      <c r="G28" s="35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09'!$D:$J, 3, 0)</f>
        <v>#N/A</v>
      </c>
      <c r="D30" s="10" t="e">
        <f>VLOOKUP($B30,'part 09'!$D:$J, 5, 0)</f>
        <v>#N/A</v>
      </c>
      <c r="E30" s="10" t="e">
        <f>VLOOKUP($B30,'part 09'!$D:$J, 6, 0)</f>
        <v>#N/A</v>
      </c>
      <c r="F30" s="10" t="e">
        <f>VLOOKUP($B30,'part 09'!$D:$J,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09'!$D:$J, 3, 0)</f>
        <v>#N/A</v>
      </c>
      <c r="D31" s="10" t="e">
        <f>VLOOKUP($B31,'part 09'!$D:$J, 5, 0)</f>
        <v>#N/A</v>
      </c>
      <c r="E31" s="10" t="e">
        <f>VLOOKUP($B31,'part 09'!$D:$J, 6, 0)</f>
        <v>#N/A</v>
      </c>
      <c r="F31" s="10" t="e">
        <f>VLOOKUP($B31,'part 09'!$D:$J,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09'!$D:$J, 3, 0)</f>
        <v>#N/A</v>
      </c>
      <c r="D32" s="10" t="e">
        <f>VLOOKUP($B32,'part 09'!$D:$J, 5, 0)</f>
        <v>#N/A</v>
      </c>
      <c r="E32" s="10" t="e">
        <f>VLOOKUP($B32,'part 09'!$D:$J, 6, 0)</f>
        <v>#N/A</v>
      </c>
      <c r="F32" s="10" t="e">
        <f>VLOOKUP($B32,'part 09'!$D:$J, 7, 0)</f>
        <v>#N/A</v>
      </c>
      <c r="G32" s="35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09'!$D:$J, 3, 0)</f>
        <v>#N/A</v>
      </c>
      <c r="D33" s="10" t="e">
        <f>VLOOKUP($B33,'part 09'!$D:$J, 5, 0)</f>
        <v>#N/A</v>
      </c>
      <c r="E33" s="10" t="e">
        <f>VLOOKUP($B33,'part 09'!$D:$J, 6, 0)</f>
        <v>#N/A</v>
      </c>
      <c r="F33" s="10" t="e">
        <f>VLOOKUP($B33,'part 09'!$D:$J, 7, 0)</f>
        <v>#N/A</v>
      </c>
      <c r="G33" s="35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09'!$D:$J, 3, 0)</f>
        <v>#N/A</v>
      </c>
      <c r="D34" s="10" t="e">
        <f>VLOOKUP($B34,'part 09'!$D:$J, 5, 0)</f>
        <v>#N/A</v>
      </c>
      <c r="E34" s="10" t="e">
        <f>VLOOKUP($B34,'part 09'!$D:$J, 6, 0)</f>
        <v>#N/A</v>
      </c>
      <c r="F34" s="10" t="e">
        <f>VLOOKUP($B34,'part 09'!$D:$J, 7, 0)</f>
        <v>#N/A</v>
      </c>
      <c r="G34" s="35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09'!$D:$J, 3, 0)</f>
        <v>#N/A</v>
      </c>
      <c r="D35" s="10" t="e">
        <f>VLOOKUP($B35,'part 09'!$D:$J, 5, 0)</f>
        <v>#N/A</v>
      </c>
      <c r="E35" s="10" t="e">
        <f>VLOOKUP($B35,'part 09'!$D:$J, 6, 0)</f>
        <v>#N/A</v>
      </c>
      <c r="F35" s="10" t="e">
        <f>VLOOKUP($B35,'part 09'!$D:$J, 7, 0)</f>
        <v>#N/A</v>
      </c>
      <c r="G35" s="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09'!$D:$J, 3, 0)</f>
        <v>#N/A</v>
      </c>
      <c r="D36" s="10" t="e">
        <f>VLOOKUP($B36,'part 09'!$D:$J, 5, 0)</f>
        <v>#N/A</v>
      </c>
      <c r="E36" s="10" t="e">
        <f>VLOOKUP($B36,'part 09'!$D:$J, 6, 0)</f>
        <v>#N/A</v>
      </c>
      <c r="F36" s="10" t="e">
        <f>VLOOKUP($B36,'part 09'!$D:$J,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09'!$D:$J, 3, 0)</f>
        <v>#N/A</v>
      </c>
      <c r="D38" s="10" t="e">
        <f>VLOOKUP($B38,'part 09'!$D:$J, 5, 0)</f>
        <v>#N/A</v>
      </c>
      <c r="E38" s="10" t="e">
        <f>VLOOKUP($B38,'part 09'!$D:$J, 6, 0)</f>
        <v>#N/A</v>
      </c>
      <c r="F38" s="10" t="e">
        <f>VLOOKUP($B38,'part 09'!$D:$J, 7, 0)</f>
        <v>#N/A</v>
      </c>
      <c r="G38" s="35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09'!$D:$J, 3, 0)</f>
        <v>#N/A</v>
      </c>
      <c r="D39" s="10" t="e">
        <f>VLOOKUP($B39,'part 09'!$D:$J, 5, 0)</f>
        <v>#N/A</v>
      </c>
      <c r="E39" s="10" t="e">
        <f>VLOOKUP($B39,'part 09'!$D:$J, 6, 0)</f>
        <v>#N/A</v>
      </c>
      <c r="F39" s="10" t="e">
        <f>VLOOKUP($B39,'part 09'!$D:$J, 7, 0)</f>
        <v>#N/A</v>
      </c>
      <c r="G39" s="35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09'!$D:$J, 3, 0)</f>
        <v>#N/A</v>
      </c>
      <c r="D40" s="10" t="e">
        <f>VLOOKUP($B40,'part 09'!$D:$J, 5, 0)</f>
        <v>#N/A</v>
      </c>
      <c r="E40" s="10" t="e">
        <f>VLOOKUP($B40,'part 09'!$D:$J, 6, 0)</f>
        <v>#N/A</v>
      </c>
      <c r="F40" s="10" t="e">
        <f>VLOOKUP($B40,'part 09'!$D:$J, 7, 0)</f>
        <v>#N/A</v>
      </c>
      <c r="G40" s="35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09'!$D:$J, 3, 0)</f>
        <v>#N/A</v>
      </c>
      <c r="D42" s="10" t="e">
        <f>VLOOKUP($B42,'part 09'!$D:$J, 5, 0)</f>
        <v>#N/A</v>
      </c>
      <c r="E42" s="10" t="e">
        <f>VLOOKUP($B42,'part 09'!$D:$J, 6, 0)</f>
        <v>#N/A</v>
      </c>
      <c r="F42" s="10" t="e">
        <f>VLOOKUP($B42,'part 09'!$D:$J, 7, 0)</f>
        <v>#N/A</v>
      </c>
      <c r="G42" s="35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09'!$D:$J, 3, 0)</f>
        <v>#N/A</v>
      </c>
      <c r="D43" s="10" t="e">
        <f>VLOOKUP($B43,'part 09'!$D:$J, 5, 0)</f>
        <v>#N/A</v>
      </c>
      <c r="E43" s="10" t="e">
        <f>VLOOKUP($B43,'part 09'!$D:$J, 6, 0)</f>
        <v>#N/A</v>
      </c>
      <c r="F43" s="10" t="e">
        <f>VLOOKUP($B43,'part 09'!$D:$J, 7, 0)</f>
        <v>#N/A</v>
      </c>
      <c r="G43" s="35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09'!$D:$J, 3, 0)</f>
        <v>#N/A</v>
      </c>
      <c r="D44" s="10" t="e">
        <f>VLOOKUP($B44,'part 09'!$D:$J, 5, 0)</f>
        <v>#N/A</v>
      </c>
      <c r="E44" s="10" t="e">
        <f>VLOOKUP($B44,'part 09'!$D:$J, 6, 0)</f>
        <v>#N/A</v>
      </c>
      <c r="F44" s="10" t="e">
        <f>VLOOKUP($B44,'part 09'!$D:$J, 7, 0)</f>
        <v>#N/A</v>
      </c>
      <c r="G44" s="35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09'!$D:$J, 3, 0)</f>
        <v>#N/A</v>
      </c>
      <c r="D46" s="10" t="e">
        <f>VLOOKUP($B46,'part 09'!$D:$J, 5, 0)</f>
        <v>#N/A</v>
      </c>
      <c r="E46" s="10" t="e">
        <f>VLOOKUP($B46,'part 09'!$D:$J, 6, 0)</f>
        <v>#N/A</v>
      </c>
      <c r="F46" s="10" t="e">
        <f>VLOOKUP($B46,'part 09'!$D:$J, 7, 0)</f>
        <v>#N/A</v>
      </c>
      <c r="G46" s="35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09'!$D:$J, 3, 0)</f>
        <v>#N/A</v>
      </c>
      <c r="D48" s="10" t="e">
        <f>VLOOKUP($B48,'part 09'!$D:$J, 5, 0)</f>
        <v>#N/A</v>
      </c>
      <c r="E48" s="10" t="e">
        <f>VLOOKUP($B48,'part 09'!$D:$J, 6, 0)</f>
        <v>#N/A</v>
      </c>
      <c r="F48" s="10" t="e">
        <f>VLOOKUP($B48,'part 09'!$D:$J, 7, 0)</f>
        <v>#N/A</v>
      </c>
      <c r="G48" s="35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09'!$D:$J, 3, 0)</f>
        <v>#N/A</v>
      </c>
      <c r="D50" s="10" t="e">
        <f>VLOOKUP($B50,'part 09'!$D:$J, 5, 0)</f>
        <v>#N/A</v>
      </c>
      <c r="E50" s="10" t="e">
        <f>VLOOKUP($B50,'part 09'!$D:$J, 6, 0)</f>
        <v>#N/A</v>
      </c>
      <c r="F50" s="10" t="e">
        <f>VLOOKUP($B50,'part 09'!$D:$J,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09'!$D:$J, 3, 0)</f>
        <v>#N/A</v>
      </c>
      <c r="D52" s="10" t="e">
        <f>VLOOKUP($B52,'part 09'!$D:$J, 5, 0)</f>
        <v>#N/A</v>
      </c>
      <c r="E52" s="10" t="e">
        <f>VLOOKUP($B52,'part 09'!$D:$J, 6, 0)</f>
        <v>#N/A</v>
      </c>
      <c r="F52" s="10" t="e">
        <f>VLOOKUP($B52,'part 09'!$D:$J, 7, 0)</f>
        <v>#N/A</v>
      </c>
      <c r="G52" s="35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09'!$D:$J, 3, 0)</f>
        <v>#N/A</v>
      </c>
      <c r="D53" s="10" t="e">
        <f>VLOOKUP($B53,'part 09'!$D:$J, 5, 0)</f>
        <v>#N/A</v>
      </c>
      <c r="E53" s="10" t="e">
        <f>VLOOKUP($B53,'part 09'!$D:$J, 6, 0)</f>
        <v>#N/A</v>
      </c>
      <c r="F53" s="10" t="e">
        <f>VLOOKUP($B53,'part 09'!$D:$J, 7, 0)</f>
        <v>#N/A</v>
      </c>
      <c r="G53" s="35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09'!$D:$J, 3, 0)</f>
        <v>#N/A</v>
      </c>
      <c r="D54" s="10" t="e">
        <f>VLOOKUP($B54,'part 09'!$D:$J, 5, 0)</f>
        <v>#N/A</v>
      </c>
      <c r="E54" s="10" t="e">
        <f>VLOOKUP($B54,'part 09'!$D:$J, 6, 0)</f>
        <v>#N/A</v>
      </c>
      <c r="F54" s="10" t="e">
        <f>VLOOKUP($B54,'part 09'!$D:$J,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09'!$D:$J, 3, 0)</f>
        <v>#N/A</v>
      </c>
      <c r="D55" s="10" t="e">
        <f>VLOOKUP($B55,'part 09'!$D:$J, 5, 0)</f>
        <v>#N/A</v>
      </c>
      <c r="E55" s="10" t="e">
        <f>VLOOKUP($B55,'part 09'!$D:$J, 6, 0)</f>
        <v>#N/A</v>
      </c>
      <c r="F55" s="10" t="e">
        <f>VLOOKUP($B55,'part 09'!$D:$J, 7, 0)</f>
        <v>#N/A</v>
      </c>
      <c r="G55" s="3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09'!$D:$J, 3, 0)</f>
        <v>#N/A</v>
      </c>
      <c r="D56" s="10" t="e">
        <f>VLOOKUP($B56,'part 09'!$D:$J, 5, 0)</f>
        <v>#N/A</v>
      </c>
      <c r="E56" s="10" t="e">
        <f>VLOOKUP($B56,'part 09'!$D:$J, 6, 0)</f>
        <v>#N/A</v>
      </c>
      <c r="F56" s="10" t="e">
        <f>VLOOKUP($B56,'part 09'!$D:$J, 7, 0)</f>
        <v>#N/A</v>
      </c>
      <c r="G56" s="35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09'!$D:$J, 3, 0)</f>
        <v>#N/A</v>
      </c>
      <c r="D57" s="10" t="e">
        <f>VLOOKUP($B57,'part 09'!$D:$J, 5, 0)</f>
        <v>#N/A</v>
      </c>
      <c r="E57" s="10" t="e">
        <f>VLOOKUP($B57,'part 09'!$D:$J, 6, 0)</f>
        <v>#N/A</v>
      </c>
      <c r="F57" s="10" t="e">
        <f>VLOOKUP($B57,'part 09'!$D:$J, 7, 0)</f>
        <v>#N/A</v>
      </c>
      <c r="G57" s="35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09'!$D:$J, 3, 0)</f>
        <v>#N/A</v>
      </c>
      <c r="D58" s="10" t="e">
        <f>VLOOKUP($B58,'part 09'!$D:$J, 5, 0)</f>
        <v>#N/A</v>
      </c>
      <c r="E58" s="10" t="e">
        <f>VLOOKUP($B58,'part 09'!$D:$J, 6, 0)</f>
        <v>#N/A</v>
      </c>
      <c r="F58" s="10" t="e">
        <f>VLOOKUP($B58,'part 09'!$D:$J, 7, 0)</f>
        <v>#N/A</v>
      </c>
      <c r="G58" s="35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09'!$D:$J, 3, 0)</f>
        <v>#N/A</v>
      </c>
      <c r="D59" s="10" t="e">
        <f>VLOOKUP($B59,'part 09'!$D:$J, 5, 0)</f>
        <v>#N/A</v>
      </c>
      <c r="E59" s="10" t="e">
        <f>VLOOKUP($B59,'part 09'!$D:$J, 6, 0)</f>
        <v>#N/A</v>
      </c>
      <c r="F59" s="10" t="e">
        <f>VLOOKUP($B59,'part 09'!$D:$J, 7, 0)</f>
        <v>#N/A</v>
      </c>
      <c r="G59" s="35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09'!$D:$J, 3, 0)</f>
        <v>#N/A</v>
      </c>
      <c r="D60" s="10" t="e">
        <f>VLOOKUP($B60,'part 09'!$D:$J, 5, 0)</f>
        <v>#N/A</v>
      </c>
      <c r="E60" s="10" t="e">
        <f>VLOOKUP($B60,'part 09'!$D:$J, 6, 0)</f>
        <v>#N/A</v>
      </c>
      <c r="F60" s="10" t="e">
        <f>VLOOKUP($B60,'part 09'!$D:$J, 7, 0)</f>
        <v>#N/A</v>
      </c>
      <c r="G60" s="35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09'!$D:$J, 3, 0)</f>
        <v>#N/A</v>
      </c>
      <c r="D62" s="10" t="e">
        <f>VLOOKUP($B62,'part 09'!$D:$J, 5, 0)</f>
        <v>#N/A</v>
      </c>
      <c r="E62" s="10" t="e">
        <f>VLOOKUP($B62,'part 09'!$D:$J, 6, 0)</f>
        <v>#N/A</v>
      </c>
      <c r="F62" s="10" t="e">
        <f>VLOOKUP($B62,'part 09'!$D:$J, 7, 0)</f>
        <v>#N/A</v>
      </c>
      <c r="G62" s="35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09'!$D:$J, 3, 0)</f>
        <v>#N/A</v>
      </c>
      <c r="D63" s="10" t="e">
        <f>VLOOKUP($B63,'part 09'!$D:$J, 5, 0)</f>
        <v>#N/A</v>
      </c>
      <c r="E63" s="10" t="e">
        <f>VLOOKUP($B63,'part 09'!$D:$J, 6, 0)</f>
        <v>#N/A</v>
      </c>
      <c r="F63" s="10" t="e">
        <f>VLOOKUP($B63,'part 09'!$D:$J, 7, 0)</f>
        <v>#N/A</v>
      </c>
      <c r="G63" s="35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09'!$D:$J, 3, 0)</f>
        <v>#N/A</v>
      </c>
      <c r="D64" s="10" t="e">
        <f>VLOOKUP($B64,'part 09'!$D:$J, 5, 0)</f>
        <v>#N/A</v>
      </c>
      <c r="E64" s="10" t="e">
        <f>VLOOKUP($B64,'part 09'!$D:$J, 6, 0)</f>
        <v>#N/A</v>
      </c>
      <c r="F64" s="10" t="e">
        <f>VLOOKUP($B64,'part 09'!$D:$J, 7, 0)</f>
        <v>#N/A</v>
      </c>
      <c r="G64" s="35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127</v>
      </c>
      <c r="C66" s="10" t="e">
        <f>VLOOKUP($B66,'part 09'!$D:$J, 3, 0)</f>
        <v>#N/A</v>
      </c>
      <c r="D66" s="10" t="e">
        <f>VLOOKUP($B66,'part 09'!$D:$J, 5, 0)</f>
        <v>#N/A</v>
      </c>
      <c r="E66" s="10" t="e">
        <f>VLOOKUP($B66,'part 09'!$D:$J, 6, 0)</f>
        <v>#N/A</v>
      </c>
      <c r="F66" s="10" t="e">
        <f>VLOOKUP($B66,'part 09'!$D:$J, 7, 0)</f>
        <v>#N/A</v>
      </c>
      <c r="G66" s="35" t="e">
        <f>VLOOKUP($B66,'part 01'!$D:$K, 8, 0)</f>
        <v>#N/A</v>
      </c>
    </row>
    <row r="67" spans="1:7" ht="18" customHeight="1">
      <c r="A67" s="24">
        <v>50</v>
      </c>
      <c r="B67" s="25" t="s">
        <v>128</v>
      </c>
      <c r="C67" s="10" t="e">
        <f>VLOOKUP($B67,'part 09'!$D:$J, 3, 0)</f>
        <v>#N/A</v>
      </c>
      <c r="D67" s="10" t="e">
        <f>VLOOKUP($B67,'part 09'!$D:$J, 5, 0)</f>
        <v>#N/A</v>
      </c>
      <c r="E67" s="10" t="e">
        <f>VLOOKUP($B67,'part 09'!$D:$J, 6, 0)</f>
        <v>#N/A</v>
      </c>
      <c r="F67" s="10" t="e">
        <f>VLOOKUP($B67,'part 09'!$D:$J, 7, 0)</f>
        <v>#N/A</v>
      </c>
      <c r="G67" s="35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09'!$D:$J, 3, 0)</f>
        <v>#N/A</v>
      </c>
      <c r="D69" s="10" t="e">
        <f>VLOOKUP($B69,'part 09'!$D:$J, 5, 0)</f>
        <v>#N/A</v>
      </c>
      <c r="E69" s="10" t="e">
        <f>VLOOKUP($B69,'part 09'!$D:$J, 6, 0)</f>
        <v>#N/A</v>
      </c>
      <c r="F69" s="10" t="e">
        <f>VLOOKUP($B69,'part 09'!$D:$J, 7, 0)</f>
        <v>#N/A</v>
      </c>
      <c r="G69" s="35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09'!$D:$J, 3, 0)</f>
        <v>#N/A</v>
      </c>
      <c r="D71" s="10" t="e">
        <f>VLOOKUP($B71,'part 09'!$D:$J, 5, 0)</f>
        <v>#N/A</v>
      </c>
      <c r="E71" s="10" t="e">
        <f>VLOOKUP($B71,'part 09'!$D:$J, 6, 0)</f>
        <v>#N/A</v>
      </c>
      <c r="F71" s="10" t="e">
        <f>VLOOKUP($B71,'part 09'!$D:$J, 7, 0)</f>
        <v>#N/A</v>
      </c>
      <c r="G71" s="35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09'!$D:$J, 3, 0)</f>
        <v>#N/A</v>
      </c>
      <c r="D72" s="10" t="e">
        <f>VLOOKUP($B72,'part 09'!$D:$J, 5, 0)</f>
        <v>#N/A</v>
      </c>
      <c r="E72" s="10" t="e">
        <f>VLOOKUP($B72,'part 09'!$D:$J, 6, 0)</f>
        <v>#N/A</v>
      </c>
      <c r="F72" s="10" t="e">
        <f>VLOOKUP($B72,'part 09'!$D:$J, 7, 0)</f>
        <v>#N/A</v>
      </c>
      <c r="G72" s="35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09'!$D:$J, 3, 0)</f>
        <v>#N/A</v>
      </c>
      <c r="D74" s="10" t="e">
        <f>VLOOKUP($B74,'part 09'!$D:$J, 5, 0)</f>
        <v>#N/A</v>
      </c>
      <c r="E74" s="10" t="e">
        <f>VLOOKUP($B74,'part 09'!$D:$J, 6, 0)</f>
        <v>#N/A</v>
      </c>
      <c r="F74" s="10" t="e">
        <f>VLOOKUP($B74,'part 09'!$D:$J, 7, 0)</f>
        <v>#N/A</v>
      </c>
      <c r="G74" s="35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09'!$D:$J, 3, 0)</f>
        <v>#N/A</v>
      </c>
      <c r="D75" s="10" t="e">
        <f>VLOOKUP($B75,'part 09'!$D:$J, 5, 0)</f>
        <v>#N/A</v>
      </c>
      <c r="E75" s="10" t="e">
        <f>VLOOKUP($B75,'part 09'!$D:$J, 6, 0)</f>
        <v>#N/A</v>
      </c>
      <c r="F75" s="10" t="e">
        <f>VLOOKUP($B75,'part 09'!$D:$J, 7, 0)</f>
        <v>#N/A</v>
      </c>
      <c r="G75" s="3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09'!$D:$J, 3, 0)</f>
        <v>#N/A</v>
      </c>
      <c r="D76" s="10" t="e">
        <f>VLOOKUP($B76,'part 09'!$D:$J, 5, 0)</f>
        <v>#N/A</v>
      </c>
      <c r="E76" s="10" t="e">
        <f>VLOOKUP($B76,'part 09'!$D:$J, 6, 0)</f>
        <v>#N/A</v>
      </c>
      <c r="F76" s="10" t="e">
        <f>VLOOKUP($B76,'part 09'!$D:$J, 7, 0)</f>
        <v>#N/A</v>
      </c>
      <c r="G76" s="35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09'!$D:$J, 3, 0)</f>
        <v>#N/A</v>
      </c>
      <c r="D77" s="10" t="e">
        <f>VLOOKUP($B77,'part 09'!$D:$J, 5, 0)</f>
        <v>#N/A</v>
      </c>
      <c r="E77" s="10" t="e">
        <f>VLOOKUP($B77,'part 09'!$D:$J, 6, 0)</f>
        <v>#N/A</v>
      </c>
      <c r="F77" s="10" t="e">
        <f>VLOOKUP($B77,'part 09'!$D:$J, 7, 0)</f>
        <v>#N/A</v>
      </c>
      <c r="G77" s="35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09'!$D:$J, 3, 0)</f>
        <v>#N/A</v>
      </c>
      <c r="D78" s="10" t="e">
        <f>VLOOKUP($B78,'part 09'!$D:$J, 5, 0)</f>
        <v>#N/A</v>
      </c>
      <c r="E78" s="10" t="e">
        <f>VLOOKUP($B78,'part 09'!$D:$J, 6, 0)</f>
        <v>#N/A</v>
      </c>
      <c r="F78" s="10" t="e">
        <f>VLOOKUP($B78,'part 09'!$D:$J, 7, 0)</f>
        <v>#N/A</v>
      </c>
      <c r="G78" s="35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09'!$D:$J, 3, 0)</f>
        <v>#N/A</v>
      </c>
      <c r="D80" s="10" t="e">
        <f>VLOOKUP($B80,'part 09'!$D:$J, 5, 0)</f>
        <v>#N/A</v>
      </c>
      <c r="E80" s="10" t="e">
        <f>VLOOKUP($B80,'part 09'!$D:$J, 6, 0)</f>
        <v>#N/A</v>
      </c>
      <c r="F80" s="10" t="e">
        <f>VLOOKUP($B80,'part 09'!$D:$J, 7, 0)</f>
        <v>#N/A</v>
      </c>
      <c r="G80" s="35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09'!$D:$J, 3, 0)</f>
        <v>#N/A</v>
      </c>
      <c r="D81" s="10" t="e">
        <f>VLOOKUP($B81,'part 09'!$D:$J, 5, 0)</f>
        <v>#N/A</v>
      </c>
      <c r="E81" s="10" t="e">
        <f>VLOOKUP($B81,'part 09'!$D:$J, 6, 0)</f>
        <v>#N/A</v>
      </c>
      <c r="F81" s="10" t="e">
        <f>VLOOKUP($B81,'part 09'!$D:$J, 7, 0)</f>
        <v>#N/A</v>
      </c>
      <c r="G81" s="35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09'!$D:$J, 3, 0)</f>
        <v>#N/A</v>
      </c>
      <c r="D82" s="10" t="e">
        <f>VLOOKUP($B82,'part 09'!$D:$J, 5, 0)</f>
        <v>#N/A</v>
      </c>
      <c r="E82" s="10" t="e">
        <f>VLOOKUP($B82,'part 09'!$D:$J, 6, 0)</f>
        <v>#N/A</v>
      </c>
      <c r="F82" s="10" t="e">
        <f>VLOOKUP($B82,'part 09'!$D:$J, 7, 0)</f>
        <v>#N/A</v>
      </c>
      <c r="G82" s="35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129</v>
      </c>
      <c r="C84" s="10" t="e">
        <f>VLOOKUP($B84,'part 09'!$D:$J, 3, 0)</f>
        <v>#N/A</v>
      </c>
      <c r="D84" s="10" t="e">
        <f>VLOOKUP($B84,'part 09'!$D:$J, 5, 0)</f>
        <v>#N/A</v>
      </c>
      <c r="E84" s="10" t="e">
        <f>VLOOKUP($B84,'part 09'!$D:$J, 6, 0)</f>
        <v>#N/A</v>
      </c>
      <c r="F84" s="10" t="e">
        <f>VLOOKUP($B84,'part 09'!$D:$J, 7, 0)</f>
        <v>#N/A</v>
      </c>
      <c r="G84" s="35" t="e">
        <f>VLOOKUP($B84,'part 01'!$D:$K, 8, 0)</f>
        <v>#N/A</v>
      </c>
    </row>
    <row r="85" spans="1:7" ht="45" customHeight="1">
      <c r="A85" s="24">
        <v>63</v>
      </c>
      <c r="B85" s="25" t="s">
        <v>130</v>
      </c>
      <c r="C85" s="10" t="e">
        <f>VLOOKUP($B85,'part 09'!$D:$J, 3, 0)</f>
        <v>#N/A</v>
      </c>
      <c r="D85" s="10" t="e">
        <f>VLOOKUP($B85,'part 09'!$D:$J, 5, 0)</f>
        <v>#N/A</v>
      </c>
      <c r="E85" s="10" t="e">
        <f>VLOOKUP($B85,'part 09'!$D:$J, 6, 0)</f>
        <v>#N/A</v>
      </c>
      <c r="F85" s="10" t="e">
        <f>VLOOKUP($B85,'part 09'!$D:$J, 7, 0)</f>
        <v>#N/A</v>
      </c>
      <c r="G85" s="3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09'!$D:$J, 3, 0)</f>
        <v>#N/A</v>
      </c>
      <c r="D86" s="10" t="e">
        <f>VLOOKUP($B86,'part 09'!$D:$J, 5, 0)</f>
        <v>#N/A</v>
      </c>
      <c r="E86" s="10" t="e">
        <f>VLOOKUP($B86,'part 09'!$D:$J, 6, 0)</f>
        <v>#N/A</v>
      </c>
      <c r="F86" s="10" t="e">
        <f>VLOOKUP($B86,'part 09'!$D:$J, 7, 0)</f>
        <v>#N/A</v>
      </c>
      <c r="G86" s="35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09'!$D:$J, 3, 0)</f>
        <v>#N/A</v>
      </c>
      <c r="D87" s="10" t="e">
        <f>VLOOKUP($B87,'part 09'!$D:$J, 5, 0)</f>
        <v>#N/A</v>
      </c>
      <c r="E87" s="10" t="e">
        <f>VLOOKUP($B87,'part 09'!$D:$J, 6, 0)</f>
        <v>#N/A</v>
      </c>
      <c r="F87" s="10" t="e">
        <f>VLOOKUP($B87,'part 09'!$D:$J, 7, 0)</f>
        <v>#N/A</v>
      </c>
      <c r="G87" s="35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09'!$D:$J, 3, 0)</f>
        <v>#N/A</v>
      </c>
      <c r="D88" s="10" t="e">
        <f>VLOOKUP($B88,'part 09'!$D:$J, 5, 0)</f>
        <v>#N/A</v>
      </c>
      <c r="E88" s="10" t="e">
        <f>VLOOKUP($B88,'part 09'!$D:$J, 6, 0)</f>
        <v>#N/A</v>
      </c>
      <c r="F88" s="10" t="e">
        <f>VLOOKUP($B88,'part 09'!$D:$J, 7, 0)</f>
        <v>#N/A</v>
      </c>
      <c r="G88" s="35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09'!$D:$J, 3, 0)</f>
        <v>#N/A</v>
      </c>
      <c r="D89" s="10" t="e">
        <f>VLOOKUP($B89,'part 09'!$D:$J, 5, 0)</f>
        <v>#N/A</v>
      </c>
      <c r="E89" s="10" t="e">
        <f>VLOOKUP($B89,'part 09'!$D:$J, 6, 0)</f>
        <v>#N/A</v>
      </c>
      <c r="F89" s="10" t="e">
        <f>VLOOKUP($B89,'part 09'!$D:$J, 7, 0)</f>
        <v>#N/A</v>
      </c>
      <c r="G89" s="35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09'!$D:$J, 3, 0)</f>
        <v>#N/A</v>
      </c>
      <c r="D90" s="10" t="e">
        <f>VLOOKUP($B90,'part 09'!$D:$J, 5, 0)</f>
        <v>#N/A</v>
      </c>
      <c r="E90" s="10" t="e">
        <f>VLOOKUP($B90,'part 09'!$D:$J, 6, 0)</f>
        <v>#N/A</v>
      </c>
      <c r="F90" s="10" t="e">
        <f>VLOOKUP($B90,'part 09'!$D:$J, 7, 0)</f>
        <v>#N/A</v>
      </c>
      <c r="G90" s="35" t="e">
        <f>VLOOKUP($B90,'part 01'!$D:$K, 8, 0)</f>
        <v>#N/A</v>
      </c>
    </row>
    <row r="91" spans="1:7" ht="15" customHeight="1">
      <c r="A91" s="24">
        <v>70</v>
      </c>
      <c r="B91" s="25" t="s">
        <v>136</v>
      </c>
      <c r="C91" s="10" t="e">
        <f>VLOOKUP($B91,'part 09'!$D:$J, 3, 0)</f>
        <v>#N/A</v>
      </c>
      <c r="D91" s="10" t="e">
        <f>VLOOKUP($B91,'part 09'!$D:$J, 5, 0)</f>
        <v>#N/A</v>
      </c>
      <c r="E91" s="10" t="e">
        <f>VLOOKUP($B91,'part 09'!$D:$J, 6, 0)</f>
        <v>#N/A</v>
      </c>
      <c r="F91" s="10" t="e">
        <f>VLOOKUP($B91,'part 09'!$D:$J, 7, 0)</f>
        <v>#N/A</v>
      </c>
      <c r="G91" s="35" t="e">
        <f>VLOOKUP($B91,'part 01'!$D:$K, 8, 0)</f>
        <v>#N/A</v>
      </c>
    </row>
    <row r="92" spans="1:7" ht="30" customHeight="1">
      <c r="A92" s="24">
        <v>71</v>
      </c>
      <c r="B92" s="25" t="s">
        <v>137</v>
      </c>
      <c r="C92" s="10" t="e">
        <f>VLOOKUP($B92,'part 09'!$D:$J, 3, 0)</f>
        <v>#N/A</v>
      </c>
      <c r="D92" s="10" t="e">
        <f>VLOOKUP($B92,'part 09'!$D:$J, 5, 0)</f>
        <v>#N/A</v>
      </c>
      <c r="E92" s="10" t="e">
        <f>VLOOKUP($B92,'part 09'!$D:$J, 6, 0)</f>
        <v>#N/A</v>
      </c>
      <c r="F92" s="10" t="e">
        <f>VLOOKUP($B92,'part 09'!$D:$J, 7, 0)</f>
        <v>#N/A</v>
      </c>
      <c r="G92" s="35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09'!$D:$J, 3, 0)</f>
        <v>#N/A</v>
      </c>
      <c r="D93" s="10" t="e">
        <f>VLOOKUP($B93,'part 09'!$D:$J, 5, 0)</f>
        <v>#N/A</v>
      </c>
      <c r="E93" s="10" t="e">
        <f>VLOOKUP($B93,'part 09'!$D:$J, 6, 0)</f>
        <v>#N/A</v>
      </c>
      <c r="F93" s="10" t="e">
        <f>VLOOKUP($B93,'part 09'!$D:$J, 7, 0)</f>
        <v>#N/A</v>
      </c>
      <c r="G93" s="35" t="e">
        <f>VLOOKUP($B93,'part 01'!$D:$K, 8, 0)</f>
        <v>#N/A</v>
      </c>
    </row>
    <row r="94" spans="1:7" ht="15" customHeight="1">
      <c r="A94" s="24">
        <v>73</v>
      </c>
      <c r="B94" s="25" t="s">
        <v>138</v>
      </c>
      <c r="C94" s="10" t="e">
        <f>VLOOKUP($B94,'part 09'!$D:$J, 3, 0)</f>
        <v>#N/A</v>
      </c>
      <c r="D94" s="10" t="e">
        <f>VLOOKUP($B94,'part 09'!$D:$J, 5, 0)</f>
        <v>#N/A</v>
      </c>
      <c r="E94" s="10" t="e">
        <f>VLOOKUP($B94,'part 09'!$D:$J, 6, 0)</f>
        <v>#N/A</v>
      </c>
      <c r="F94" s="10" t="e">
        <f>VLOOKUP($B94,'part 09'!$D:$J, 7, 0)</f>
        <v>#N/A</v>
      </c>
      <c r="G94" s="35" t="e">
        <f>VLOOKUP($B94,'part 01'!$D:$K, 8, 0)</f>
        <v>#N/A</v>
      </c>
    </row>
    <row r="95" spans="1:7" ht="15" customHeight="1">
      <c r="A95" s="24">
        <v>74</v>
      </c>
      <c r="B95" s="25" t="s">
        <v>139</v>
      </c>
      <c r="C95" s="10" t="e">
        <f>VLOOKUP($B95,'part 09'!$D:$J, 3, 0)</f>
        <v>#N/A</v>
      </c>
      <c r="D95" s="10" t="e">
        <f>VLOOKUP($B95,'part 09'!$D:$J, 5, 0)</f>
        <v>#N/A</v>
      </c>
      <c r="E95" s="10" t="e">
        <f>VLOOKUP($B95,'part 09'!$D:$J, 6, 0)</f>
        <v>#N/A</v>
      </c>
      <c r="F95" s="10" t="e">
        <f>VLOOKUP($B95,'part 09'!$D:$J, 7, 0)</f>
        <v>#N/A</v>
      </c>
      <c r="G95" s="35" t="e">
        <f>VLOOKUP($B95,'part 01'!$D:$K, 8, 0)</f>
        <v>#N/A</v>
      </c>
    </row>
    <row r="96" spans="1:7" ht="15" customHeight="1">
      <c r="A96" s="24">
        <v>75</v>
      </c>
      <c r="B96" s="25" t="s">
        <v>140</v>
      </c>
      <c r="C96" s="10" t="e">
        <f>VLOOKUP($B96,'part 09'!$D:$J, 3, 0)</f>
        <v>#N/A</v>
      </c>
      <c r="D96" s="10" t="e">
        <f>VLOOKUP($B96,'part 09'!$D:$J, 5, 0)</f>
        <v>#N/A</v>
      </c>
      <c r="E96" s="10" t="e">
        <f>VLOOKUP($B96,'part 09'!$D:$J, 6, 0)</f>
        <v>#N/A</v>
      </c>
      <c r="F96" s="10" t="e">
        <f>VLOOKUP($B96,'part 09'!$D:$J, 7, 0)</f>
        <v>#N/A</v>
      </c>
      <c r="G96" s="35" t="e">
        <f>VLOOKUP($B96,'part 01'!$D:$K, 8, 0)</f>
        <v>#N/A</v>
      </c>
    </row>
    <row r="97" spans="1:7" ht="30" customHeight="1">
      <c r="A97" s="24">
        <v>76</v>
      </c>
      <c r="B97" s="25" t="s">
        <v>141</v>
      </c>
      <c r="C97" s="10" t="e">
        <f>VLOOKUP($B97,'part 09'!$D:$J, 3, 0)</f>
        <v>#N/A</v>
      </c>
      <c r="D97" s="10" t="e">
        <f>VLOOKUP($B97,'part 09'!$D:$J, 5, 0)</f>
        <v>#N/A</v>
      </c>
      <c r="E97" s="10" t="e">
        <f>VLOOKUP($B97,'part 09'!$D:$J, 6, 0)</f>
        <v>#N/A</v>
      </c>
      <c r="F97" s="10" t="e">
        <f>VLOOKUP($B97,'part 09'!$D:$J, 7, 0)</f>
        <v>#N/A</v>
      </c>
      <c r="G97" s="35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09'!$D:$J, 3, 0)</f>
        <v>#N/A</v>
      </c>
      <c r="D98" s="10" t="e">
        <f>VLOOKUP($B98,'part 09'!$D:$J, 5, 0)</f>
        <v>#N/A</v>
      </c>
      <c r="E98" s="10" t="e">
        <f>VLOOKUP($B98,'part 09'!$D:$J, 6, 0)</f>
        <v>#N/A</v>
      </c>
      <c r="F98" s="10" t="e">
        <f>VLOOKUP($B98,'part 09'!$D:$J, 7, 0)</f>
        <v>#N/A</v>
      </c>
      <c r="G98" s="35" t="e">
        <f>VLOOKUP($B98,'part 01'!$D:$K, 8, 0)</f>
        <v>#N/A</v>
      </c>
    </row>
    <row r="99" spans="1:7" ht="30" customHeight="1">
      <c r="A99" s="24">
        <v>78</v>
      </c>
      <c r="B99" s="25" t="s">
        <v>142</v>
      </c>
      <c r="C99" s="10" t="e">
        <f>VLOOKUP($B99,'part 09'!$D:$J, 3, 0)</f>
        <v>#N/A</v>
      </c>
      <c r="D99" s="10" t="e">
        <f>VLOOKUP($B99,'part 09'!$D:$J, 5, 0)</f>
        <v>#N/A</v>
      </c>
      <c r="E99" s="10" t="e">
        <f>VLOOKUP($B99,'part 09'!$D:$J, 6, 0)</f>
        <v>#N/A</v>
      </c>
      <c r="F99" s="10" t="e">
        <f>VLOOKUP($B99,'part 09'!$D:$J, 7, 0)</f>
        <v>#N/A</v>
      </c>
      <c r="G99" s="35" t="e">
        <f>VLOOKUP($B99,'part 01'!$D:$K, 8, 0)</f>
        <v>#N/A</v>
      </c>
    </row>
    <row r="100" spans="1:7" ht="15" customHeight="1">
      <c r="A100" s="24">
        <v>79</v>
      </c>
      <c r="B100" s="25" t="s">
        <v>143</v>
      </c>
      <c r="C100" s="10" t="e">
        <f>VLOOKUP($B100,'part 09'!$D:$J, 3, 0)</f>
        <v>#N/A</v>
      </c>
      <c r="D100" s="10" t="e">
        <f>VLOOKUP($B100,'part 09'!$D:$J, 5, 0)</f>
        <v>#N/A</v>
      </c>
      <c r="E100" s="10" t="e">
        <f>VLOOKUP($B100,'part 09'!$D:$J, 6, 0)</f>
        <v>#N/A</v>
      </c>
      <c r="F100" s="10" t="e">
        <f>VLOOKUP($B100,'part 09'!$D:$J, 7, 0)</f>
        <v>#N/A</v>
      </c>
      <c r="G100" s="35" t="e">
        <f>VLOOKUP($B100,'part 01'!$D:$K, 8, 0)</f>
        <v>#N/A</v>
      </c>
    </row>
    <row r="101" spans="1:7" ht="15">
      <c r="A101" s="24">
        <v>80</v>
      </c>
      <c r="B101" s="25" t="s">
        <v>144</v>
      </c>
      <c r="C101" s="10" t="e">
        <f>VLOOKUP($B101,'part 09'!$D:$J, 3, 0)</f>
        <v>#N/A</v>
      </c>
      <c r="D101" s="10" t="e">
        <f>VLOOKUP($B101,'part 09'!$D:$J, 5, 0)</f>
        <v>#N/A</v>
      </c>
      <c r="E101" s="10" t="e">
        <f>VLOOKUP($B101,'part 09'!$D:$J, 6, 0)</f>
        <v>#N/A</v>
      </c>
      <c r="F101" s="10" t="e">
        <f>VLOOKUP($B101,'part 09'!$D:$J, 7, 0)</f>
        <v>#N/A</v>
      </c>
      <c r="G101" s="35" t="e">
        <f>VLOOKUP($B101,'part 01'!$D:$K, 8, 0)</f>
        <v>#N/A</v>
      </c>
    </row>
    <row r="102" spans="1:7" ht="15">
      <c r="A102" s="24">
        <v>81</v>
      </c>
      <c r="B102" s="25" t="s">
        <v>145</v>
      </c>
      <c r="C102" s="10" t="e">
        <f>VLOOKUP($B102,'part 09'!$D:$J, 3, 0)</f>
        <v>#N/A</v>
      </c>
      <c r="D102" s="10" t="e">
        <f>VLOOKUP($B102,'part 09'!$D:$J, 5, 0)</f>
        <v>#N/A</v>
      </c>
      <c r="E102" s="10" t="e">
        <f>VLOOKUP($B102,'part 09'!$D:$J, 6, 0)</f>
        <v>#N/A</v>
      </c>
      <c r="F102" s="10" t="e">
        <f>VLOOKUP($B102,'part 09'!$D:$J, 7, 0)</f>
        <v>#N/A</v>
      </c>
      <c r="G102" s="35" t="e">
        <f>VLOOKUP($B102,'part 01'!$D:$K, 8, 0)</f>
        <v>#N/A</v>
      </c>
    </row>
    <row r="103" spans="1:7" ht="30">
      <c r="A103" s="24">
        <v>82</v>
      </c>
      <c r="B103" s="25" t="s">
        <v>146</v>
      </c>
      <c r="C103" s="10" t="e">
        <f>VLOOKUP($B103,'part 09'!$D:$J, 3, 0)</f>
        <v>#N/A</v>
      </c>
      <c r="D103" s="10" t="e">
        <f>VLOOKUP($B103,'part 09'!$D:$J, 5, 0)</f>
        <v>#N/A</v>
      </c>
      <c r="E103" s="10" t="e">
        <f>VLOOKUP($B103,'part 09'!$D:$J, 6, 0)</f>
        <v>#N/A</v>
      </c>
      <c r="F103" s="10" t="e">
        <f>VLOOKUP($B103,'part 09'!$D:$J, 7, 0)</f>
        <v>#N/A</v>
      </c>
      <c r="G103" s="35" t="e">
        <f>VLOOKUP($B103,'part 01'!$D:$K, 8, 0)</f>
        <v>#N/A</v>
      </c>
    </row>
    <row r="104" spans="1:7" ht="30">
      <c r="A104" s="24">
        <v>85</v>
      </c>
      <c r="B104" s="25" t="s">
        <v>149</v>
      </c>
      <c r="C104" s="10" t="e">
        <f>VLOOKUP($B104,'part 09'!$D:$J, 3, 0)</f>
        <v>#N/A</v>
      </c>
      <c r="D104" s="10" t="e">
        <f>VLOOKUP($B104,'part 09'!$D:$J, 5, 0)</f>
        <v>#N/A</v>
      </c>
      <c r="E104" s="10" t="e">
        <f>VLOOKUP($B104,'part 09'!$D:$J, 6, 0)</f>
        <v>#N/A</v>
      </c>
      <c r="F104" s="10" t="e">
        <f>VLOOKUP($B104,'part 09'!$D:$J, 7, 0)</f>
        <v>#N/A</v>
      </c>
      <c r="G104" s="35" t="e">
        <f>VLOOKUP($B104,'part 01'!$D:$K, 8, 0)</f>
        <v>#N/A</v>
      </c>
    </row>
    <row r="105" spans="1:7" ht="30">
      <c r="A105" s="24">
        <v>86</v>
      </c>
      <c r="B105" s="25" t="s">
        <v>150</v>
      </c>
      <c r="C105" s="10" t="e">
        <f>VLOOKUP($B105,'part 09'!$D:$J, 3, 0)</f>
        <v>#N/A</v>
      </c>
      <c r="D105" s="10" t="e">
        <f>VLOOKUP($B105,'part 09'!$D:$J, 5, 0)</f>
        <v>#N/A</v>
      </c>
      <c r="E105" s="10" t="e">
        <f>VLOOKUP($B105,'part 09'!$D:$J, 6, 0)</f>
        <v>#N/A</v>
      </c>
      <c r="F105" s="10" t="e">
        <f>VLOOKUP($B105,'part 09'!$D:$J, 7, 0)</f>
        <v>#N/A</v>
      </c>
      <c r="G105" s="35" t="e">
        <f>VLOOKUP($B105,'part 01'!$D:$K, 8, 0)</f>
        <v>#N/A</v>
      </c>
    </row>
    <row r="106" spans="1:7" ht="30">
      <c r="A106" s="24">
        <v>87</v>
      </c>
      <c r="B106" s="25" t="s">
        <v>151</v>
      </c>
      <c r="C106" s="10" t="e">
        <f>VLOOKUP($B106,'part 09'!$D:$J, 3, 0)</f>
        <v>#N/A</v>
      </c>
      <c r="D106" s="10" t="e">
        <f>VLOOKUP($B106,'part 09'!$D:$J, 5, 0)</f>
        <v>#N/A</v>
      </c>
      <c r="E106" s="10" t="e">
        <f>VLOOKUP($B106,'part 09'!$D:$J, 6, 0)</f>
        <v>#N/A</v>
      </c>
      <c r="F106" s="10" t="e">
        <f>VLOOKUP($B106,'part 09'!$D:$J, 7, 0)</f>
        <v>#N/A</v>
      </c>
      <c r="G106" s="35" t="e">
        <f>VLOOKUP($B106,'part 01'!$D:$K, 8, 0)</f>
        <v>#N/A</v>
      </c>
    </row>
    <row r="107" spans="1:7" ht="30">
      <c r="A107" s="24">
        <v>88</v>
      </c>
      <c r="B107" s="25" t="s">
        <v>152</v>
      </c>
      <c r="C107" s="10" t="e">
        <f>VLOOKUP($B107,'part 09'!$D:$J, 3, 0)</f>
        <v>#N/A</v>
      </c>
      <c r="D107" s="10" t="e">
        <f>VLOOKUP($B107,'part 09'!$D:$J, 5, 0)</f>
        <v>#N/A</v>
      </c>
      <c r="E107" s="10" t="e">
        <f>VLOOKUP($B107,'part 09'!$D:$J, 6, 0)</f>
        <v>#N/A</v>
      </c>
      <c r="F107" s="10" t="e">
        <f>VLOOKUP($B107,'part 09'!$D:$J, 7, 0)</f>
        <v>#N/A</v>
      </c>
      <c r="G107" s="35" t="e">
        <f>VLOOKUP($B107,'part 01'!$D:$K, 8, 0)</f>
        <v>#N/A</v>
      </c>
    </row>
    <row r="108" spans="1:7" ht="30">
      <c r="A108" s="24">
        <v>89</v>
      </c>
      <c r="B108" s="25" t="s">
        <v>153</v>
      </c>
      <c r="C108" s="10" t="e">
        <f>VLOOKUP($B108,'part 09'!$D:$J, 3, 0)</f>
        <v>#N/A</v>
      </c>
      <c r="D108" s="10" t="e">
        <f>VLOOKUP($B108,'part 09'!$D:$J, 5, 0)</f>
        <v>#N/A</v>
      </c>
      <c r="E108" s="10" t="e">
        <f>VLOOKUP($B108,'part 09'!$D:$J, 6, 0)</f>
        <v>#N/A</v>
      </c>
      <c r="F108" s="10" t="e">
        <f>VLOOKUP($B108,'part 09'!$D:$J, 7, 0)</f>
        <v>#N/A</v>
      </c>
      <c r="G108" s="35" t="e">
        <f>VLOOKUP($B108,'part 01'!$D:$K, 8, 0)</f>
        <v>#N/A</v>
      </c>
    </row>
    <row r="109" spans="1:7" ht="30">
      <c r="A109" s="24">
        <v>90</v>
      </c>
      <c r="B109" s="25" t="s">
        <v>154</v>
      </c>
      <c r="C109" s="10" t="e">
        <f>VLOOKUP($B109,'part 09'!$D:$J, 3, 0)</f>
        <v>#N/A</v>
      </c>
      <c r="D109" s="10" t="e">
        <f>VLOOKUP($B109,'part 09'!$D:$J, 5, 0)</f>
        <v>#N/A</v>
      </c>
      <c r="E109" s="10" t="e">
        <f>VLOOKUP($B109,'part 09'!$D:$J, 6, 0)</f>
        <v>#N/A</v>
      </c>
      <c r="F109" s="10" t="e">
        <f>VLOOKUP($B109,'part 09'!$D:$J, 7, 0)</f>
        <v>#N/A</v>
      </c>
      <c r="G109" s="35" t="e">
        <f>VLOOKUP($B109,'part 01'!$D:$K, 8, 0)</f>
        <v>#N/A</v>
      </c>
    </row>
    <row r="110" spans="1:7" ht="30">
      <c r="A110" s="24">
        <v>91</v>
      </c>
      <c r="B110" s="25" t="s">
        <v>155</v>
      </c>
      <c r="C110" s="10" t="e">
        <f>VLOOKUP($B110,'part 09'!$D:$J, 3, 0)</f>
        <v>#N/A</v>
      </c>
      <c r="D110" s="10" t="e">
        <f>VLOOKUP($B110,'part 09'!$D:$J, 5, 0)</f>
        <v>#N/A</v>
      </c>
      <c r="E110" s="10" t="e">
        <f>VLOOKUP($B110,'part 09'!$D:$J, 6, 0)</f>
        <v>#N/A</v>
      </c>
      <c r="F110" s="10" t="e">
        <f>VLOOKUP($B110,'part 09'!$D:$J, 7, 0)</f>
        <v>#N/A</v>
      </c>
      <c r="G110" s="35" t="e">
        <f>VLOOKUP($B110,'part 01'!$D:$K, 8, 0)</f>
        <v>#N/A</v>
      </c>
    </row>
    <row r="111" spans="1:7" ht="15">
      <c r="A111" s="24">
        <v>92</v>
      </c>
      <c r="B111" s="25" t="s">
        <v>156</v>
      </c>
      <c r="C111" s="10" t="e">
        <f>VLOOKUP($B111,'part 09'!$D:$J, 3, 0)</f>
        <v>#N/A</v>
      </c>
      <c r="D111" s="10" t="e">
        <f>VLOOKUP($B111,'part 09'!$D:$J, 5, 0)</f>
        <v>#N/A</v>
      </c>
      <c r="E111" s="10" t="e">
        <f>VLOOKUP($B111,'part 09'!$D:$J, 6, 0)</f>
        <v>#N/A</v>
      </c>
      <c r="F111" s="10" t="e">
        <f>VLOOKUP($B111,'part 09'!$D:$J, 7, 0)</f>
        <v>#N/A</v>
      </c>
      <c r="G111" s="35" t="e">
        <f>VLOOKUP($B111,'part 01'!$D:$K, 8, 0)</f>
        <v>#N/A</v>
      </c>
    </row>
    <row r="112" spans="1:7" ht="15">
      <c r="A112" s="24">
        <v>93</v>
      </c>
      <c r="B112" s="25" t="s">
        <v>157</v>
      </c>
      <c r="C112" s="10" t="e">
        <f>VLOOKUP($B112,'part 09'!$D:$J, 3, 0)</f>
        <v>#N/A</v>
      </c>
      <c r="D112" s="10" t="e">
        <f>VLOOKUP($B112,'part 09'!$D:$J, 5, 0)</f>
        <v>#N/A</v>
      </c>
      <c r="E112" s="10" t="e">
        <f>VLOOKUP($B112,'part 09'!$D:$J, 6, 0)</f>
        <v>#N/A</v>
      </c>
      <c r="F112" s="10" t="e">
        <f>VLOOKUP($B112,'part 09'!$D:$J, 7, 0)</f>
        <v>#N/A</v>
      </c>
      <c r="G112" s="35" t="e">
        <f>VLOOKUP($B112,'part 01'!$D:$K, 8, 0)</f>
        <v>#N/A</v>
      </c>
    </row>
    <row r="113" spans="1:7" ht="30">
      <c r="A113" s="24">
        <v>95</v>
      </c>
      <c r="B113" s="25" t="s">
        <v>159</v>
      </c>
      <c r="C113" s="10" t="e">
        <f>VLOOKUP($B113,'part 09'!$D:$J, 3, 0)</f>
        <v>#N/A</v>
      </c>
      <c r="D113" s="10" t="e">
        <f>VLOOKUP($B113,'part 09'!$D:$J, 5, 0)</f>
        <v>#N/A</v>
      </c>
      <c r="E113" s="10" t="e">
        <f>VLOOKUP($B113,'part 09'!$D:$J, 6, 0)</f>
        <v>#N/A</v>
      </c>
      <c r="F113" s="10" t="e">
        <f>VLOOKUP($B113,'part 09'!$D:$J, 7, 0)</f>
        <v>#N/A</v>
      </c>
      <c r="G113" s="35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09'!$D:$J, 3, 0)</f>
        <v>#N/A</v>
      </c>
      <c r="D114" s="10" t="e">
        <f>VLOOKUP($B114,'part 09'!$D:$J, 5, 0)</f>
        <v>#N/A</v>
      </c>
      <c r="E114" s="10" t="e">
        <f>VLOOKUP($B114,'part 09'!$D:$J, 6, 0)</f>
        <v>#N/A</v>
      </c>
      <c r="F114" s="10" t="e">
        <f>VLOOKUP($B114,'part 09'!$D:$J, 7, 0)</f>
        <v>#N/A</v>
      </c>
      <c r="G114" s="35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09'!$D:$J, 3, 0)</f>
        <v>#N/A</v>
      </c>
      <c r="D115" s="10" t="e">
        <f>VLOOKUP($B115,'part 09'!$D:$J, 5, 0)</f>
        <v>#N/A</v>
      </c>
      <c r="E115" s="10" t="e">
        <f>VLOOKUP($B115,'part 09'!$D:$J, 6, 0)</f>
        <v>#N/A</v>
      </c>
      <c r="F115" s="10" t="e">
        <f>VLOOKUP($B115,'part 09'!$D:$J, 7, 0)</f>
        <v>#N/A</v>
      </c>
      <c r="G115" s="35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09'!$D:$J, 3, 0)</f>
        <v>#N/A</v>
      </c>
      <c r="D116" s="10" t="e">
        <f>VLOOKUP($B116,'part 09'!$D:$J, 5, 0)</f>
        <v>#N/A</v>
      </c>
      <c r="E116" s="10" t="e">
        <f>VLOOKUP($B116,'part 09'!$D:$J, 6, 0)</f>
        <v>#N/A</v>
      </c>
      <c r="F116" s="10" t="e">
        <f>VLOOKUP($B116,'part 09'!$D:$J, 7, 0)</f>
        <v>#N/A</v>
      </c>
      <c r="G116" s="35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09'!$D:$J, 3, 0)</f>
        <v>#N/A</v>
      </c>
      <c r="D117" s="10" t="e">
        <f>VLOOKUP($B117,'part 09'!$D:$J, 5, 0)</f>
        <v>#N/A</v>
      </c>
      <c r="E117" s="10" t="e">
        <f>VLOOKUP($B117,'part 09'!$D:$J, 6, 0)</f>
        <v>#N/A</v>
      </c>
      <c r="F117" s="10" t="e">
        <f>VLOOKUP($B117,'part 09'!$D:$J, 7, 0)</f>
        <v>#N/A</v>
      </c>
      <c r="G117" s="35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09'!$D:$J, 3, 0)</f>
        <v>#N/A</v>
      </c>
      <c r="D118" s="10" t="e">
        <f>VLOOKUP($B118,'part 09'!$D:$J, 5, 0)</f>
        <v>#N/A</v>
      </c>
      <c r="E118" s="10" t="e">
        <f>VLOOKUP($B118,'part 09'!$D:$J, 6, 0)</f>
        <v>#N/A</v>
      </c>
      <c r="F118" s="10" t="e">
        <f>VLOOKUP($B118,'part 09'!$D:$J, 7, 0)</f>
        <v>#N/A</v>
      </c>
      <c r="G118" s="35" t="e">
        <f>VLOOKUP($B118,'part 01'!$D:$K, 8, 0)</f>
        <v>#N/A</v>
      </c>
    </row>
    <row r="119" spans="1:7" ht="15">
      <c r="A119" s="24">
        <v>101</v>
      </c>
      <c r="B119" s="25" t="s">
        <v>160</v>
      </c>
      <c r="C119" s="10" t="e">
        <f>VLOOKUP($B119,'part 09'!$D:$J, 3, 0)</f>
        <v>#N/A</v>
      </c>
      <c r="D119" s="10" t="e">
        <f>VLOOKUP($B119,'part 09'!$D:$J, 5, 0)</f>
        <v>#N/A</v>
      </c>
      <c r="E119" s="10" t="e">
        <f>VLOOKUP($B119,'part 09'!$D:$J, 6, 0)</f>
        <v>#N/A</v>
      </c>
      <c r="F119" s="10" t="e">
        <f>VLOOKUP($B119,'part 09'!$D:$J, 7, 0)</f>
        <v>#N/A</v>
      </c>
      <c r="G119" s="35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09'!$D:$J, 3, 0)</f>
        <v>#N/A</v>
      </c>
      <c r="D120" s="10" t="e">
        <f>VLOOKUP($B120,'part 09'!$D:$J, 5, 0)</f>
        <v>#N/A</v>
      </c>
      <c r="E120" s="10" t="e">
        <f>VLOOKUP($B120,'part 09'!$D:$J, 6, 0)</f>
        <v>#N/A</v>
      </c>
      <c r="F120" s="10" t="e">
        <f>VLOOKUP($B120,'part 09'!$D:$J, 7, 0)</f>
        <v>#N/A</v>
      </c>
      <c r="G120" s="35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09'!$D:$J, 3, 0)</f>
        <v>#N/A</v>
      </c>
      <c r="D121" s="10" t="e">
        <f>VLOOKUP($B121,'part 09'!$D:$J, 5, 0)</f>
        <v>#N/A</v>
      </c>
      <c r="E121" s="10" t="e">
        <f>VLOOKUP($B121,'part 09'!$D:$J, 6, 0)</f>
        <v>#N/A</v>
      </c>
      <c r="F121" s="10" t="e">
        <f>VLOOKUP($B121,'part 09'!$D:$J, 7, 0)</f>
        <v>#N/A</v>
      </c>
      <c r="G121" s="35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09'!$D:$J, 3, 0)</f>
        <v>#N/A</v>
      </c>
      <c r="D122" s="10" t="e">
        <f>VLOOKUP($B122,'part 09'!$D:$J, 5, 0)</f>
        <v>#N/A</v>
      </c>
      <c r="E122" s="10" t="e">
        <f>VLOOKUP($B122,'part 09'!$D:$J, 6, 0)</f>
        <v>#N/A</v>
      </c>
      <c r="F122" s="10" t="e">
        <f>VLOOKUP($B122,'part 09'!$D:$J, 7, 0)</f>
        <v>#N/A</v>
      </c>
      <c r="G122" s="35" t="e">
        <f>VLOOKUP($B122,'part 01'!$D:$K, 8, 0)</f>
        <v>#N/A</v>
      </c>
    </row>
    <row r="123" spans="1:7" ht="15">
      <c r="A123" s="24">
        <v>105</v>
      </c>
      <c r="B123" s="25" t="s">
        <v>161</v>
      </c>
      <c r="C123" s="10" t="e">
        <f>VLOOKUP($B123,'part 09'!$D:$J, 3, 0)</f>
        <v>#N/A</v>
      </c>
      <c r="D123" s="10" t="e">
        <f>VLOOKUP($B123,'part 09'!$D:$J, 5, 0)</f>
        <v>#N/A</v>
      </c>
      <c r="E123" s="10" t="e">
        <f>VLOOKUP($B123,'part 09'!$D:$J, 6, 0)</f>
        <v>#N/A</v>
      </c>
      <c r="F123" s="10" t="e">
        <f>VLOOKUP($B123,'part 09'!$D:$J, 7, 0)</f>
        <v>#N/A</v>
      </c>
      <c r="G123" s="35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09'!$D:$J, 3, 0)</f>
        <v>#N/A</v>
      </c>
      <c r="D124" s="10" t="e">
        <f>VLOOKUP($B124,'part 09'!$D:$J, 5, 0)</f>
        <v>#N/A</v>
      </c>
      <c r="E124" s="10" t="e">
        <f>VLOOKUP($B124,'part 09'!$D:$J, 6, 0)</f>
        <v>#N/A</v>
      </c>
      <c r="F124" s="10" t="e">
        <f>VLOOKUP($B124,'part 09'!$D:$J, 7, 0)</f>
        <v>#N/A</v>
      </c>
      <c r="G124" s="35" t="e">
        <f>VLOOKUP($B124,'part 01'!$D:$K, 8, 0)</f>
        <v>#N/A</v>
      </c>
    </row>
    <row r="125" spans="1:7" ht="30">
      <c r="A125" s="24">
        <v>107</v>
      </c>
      <c r="B125" s="25" t="s">
        <v>162</v>
      </c>
      <c r="C125" s="10" t="e">
        <f>VLOOKUP($B125,'part 09'!$D:$J, 3, 0)</f>
        <v>#N/A</v>
      </c>
      <c r="D125" s="10" t="e">
        <f>VLOOKUP($B125,'part 09'!$D:$J, 5, 0)</f>
        <v>#N/A</v>
      </c>
      <c r="E125" s="10" t="e">
        <f>VLOOKUP($B125,'part 09'!$D:$J, 6, 0)</f>
        <v>#N/A</v>
      </c>
      <c r="F125" s="10" t="e">
        <f>VLOOKUP($B125,'part 09'!$D:$J, 7, 0)</f>
        <v>#N/A</v>
      </c>
      <c r="G125" s="35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09'!$D:$J, 3, 0)</f>
        <v>#N/A</v>
      </c>
      <c r="D126" s="10" t="e">
        <f>VLOOKUP($B126,'part 09'!$D:$J, 5, 0)</f>
        <v>#N/A</v>
      </c>
      <c r="E126" s="10" t="e">
        <f>VLOOKUP($B126,'part 09'!$D:$J, 6, 0)</f>
        <v>#N/A</v>
      </c>
      <c r="F126" s="10" t="e">
        <f>VLOOKUP($B126,'part 09'!$D:$J, 7, 0)</f>
        <v>#N/A</v>
      </c>
      <c r="G126" s="35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09'!$D:$J, 3, 0)</f>
        <v>#N/A</v>
      </c>
      <c r="D127" s="10" t="e">
        <f>VLOOKUP($B127,'part 09'!$D:$J, 5, 0)</f>
        <v>#N/A</v>
      </c>
      <c r="E127" s="10" t="e">
        <f>VLOOKUP($B127,'part 09'!$D:$J, 6, 0)</f>
        <v>#N/A</v>
      </c>
      <c r="F127" s="10" t="e">
        <f>VLOOKUP($B127,'part 09'!$D:$J, 7, 0)</f>
        <v>#N/A</v>
      </c>
      <c r="G127" s="35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09'!$D:$J, 3, 0)</f>
        <v>#N/A</v>
      </c>
      <c r="D128" s="10" t="e">
        <f>VLOOKUP($B128,'part 09'!$D:$J, 5, 0)</f>
        <v>#N/A</v>
      </c>
      <c r="E128" s="10" t="e">
        <f>VLOOKUP($B128,'part 09'!$D:$J, 6, 0)</f>
        <v>#N/A</v>
      </c>
      <c r="F128" s="10" t="e">
        <f>VLOOKUP($B128,'part 09'!$D:$J, 7, 0)</f>
        <v>#N/A</v>
      </c>
      <c r="G128" s="35" t="e">
        <f>VLOOKUP($B128,'part 01'!$D:$K, 8, 0)</f>
        <v>#N/A</v>
      </c>
    </row>
    <row r="129" spans="1:7" ht="15">
      <c r="A129" s="24">
        <v>112</v>
      </c>
      <c r="B129" s="25" t="s">
        <v>163</v>
      </c>
      <c r="C129" s="10" t="e">
        <f>VLOOKUP($B129,'part 09'!$D:$J, 3, 0)</f>
        <v>#N/A</v>
      </c>
      <c r="D129" s="10" t="e">
        <f>VLOOKUP($B129,'part 09'!$D:$J, 5, 0)</f>
        <v>#N/A</v>
      </c>
      <c r="E129" s="10" t="e">
        <f>VLOOKUP($B129,'part 09'!$D:$J, 6, 0)</f>
        <v>#N/A</v>
      </c>
      <c r="F129" s="10" t="e">
        <f>VLOOKUP($B129,'part 09'!$D:$J, 7, 0)</f>
        <v>#N/A</v>
      </c>
      <c r="G129" s="35" t="e">
        <f>VLOOKUP($B129,'part 01'!$D:$K, 8, 0)</f>
        <v>#N/A</v>
      </c>
    </row>
    <row r="130" spans="1:7" ht="15">
      <c r="A130" s="24">
        <v>113</v>
      </c>
      <c r="B130" s="25" t="s">
        <v>165</v>
      </c>
      <c r="C130" s="10" t="e">
        <f>VLOOKUP($B130,'part 09'!$D:$J, 3, 0)</f>
        <v>#N/A</v>
      </c>
      <c r="D130" s="10" t="e">
        <f>VLOOKUP($B130,'part 09'!$D:$J, 5, 0)</f>
        <v>#N/A</v>
      </c>
      <c r="E130" s="10" t="e">
        <f>VLOOKUP($B130,'part 09'!$D:$J, 6, 0)</f>
        <v>#N/A</v>
      </c>
      <c r="F130" s="10" t="e">
        <f>VLOOKUP($B130,'part 09'!$D:$J, 7, 0)</f>
        <v>#N/A</v>
      </c>
      <c r="G130" s="35" t="e">
        <f>VLOOKUP($B130,'part 01'!$D:$K, 8, 0)</f>
        <v>#N/A</v>
      </c>
    </row>
    <row r="131" spans="1:7" ht="15">
      <c r="A131" s="24">
        <v>114</v>
      </c>
      <c r="B131" s="25" t="s">
        <v>166</v>
      </c>
      <c r="C131" s="10" t="e">
        <f>VLOOKUP($B131,'part 09'!$D:$J, 3, 0)</f>
        <v>#N/A</v>
      </c>
      <c r="D131" s="10" t="e">
        <f>VLOOKUP($B131,'part 09'!$D:$J, 5, 0)</f>
        <v>#N/A</v>
      </c>
      <c r="E131" s="10" t="e">
        <f>VLOOKUP($B131,'part 09'!$D:$J, 6, 0)</f>
        <v>#N/A</v>
      </c>
      <c r="F131" s="10" t="e">
        <f>VLOOKUP($B131,'part 09'!$D:$J, 7, 0)</f>
        <v>#N/A</v>
      </c>
      <c r="G131" s="35" t="e">
        <f>VLOOKUP($B131,'part 01'!$D:$K, 8, 0)</f>
        <v>#N/A</v>
      </c>
    </row>
    <row r="132" spans="1:7" ht="30">
      <c r="A132" s="24">
        <v>115</v>
      </c>
      <c r="B132" s="25" t="s">
        <v>167</v>
      </c>
      <c r="C132" s="10" t="e">
        <f>VLOOKUP($B132,'part 09'!$D:$J, 3, 0)</f>
        <v>#N/A</v>
      </c>
      <c r="D132" s="10" t="e">
        <f>VLOOKUP($B132,'part 09'!$D:$J, 5, 0)</f>
        <v>#N/A</v>
      </c>
      <c r="E132" s="10" t="e">
        <f>VLOOKUP($B132,'part 09'!$D:$J, 6, 0)</f>
        <v>#N/A</v>
      </c>
      <c r="F132" s="10" t="e">
        <f>VLOOKUP($B132,'part 09'!$D:$J, 7, 0)</f>
        <v>#N/A</v>
      </c>
      <c r="G132" s="35" t="e">
        <f>VLOOKUP($B132,'part 01'!$D:$K, 8, 0)</f>
        <v>#N/A</v>
      </c>
    </row>
    <row r="133" spans="1:7" ht="15">
      <c r="A133" s="24">
        <v>116</v>
      </c>
      <c r="B133" s="25" t="s">
        <v>164</v>
      </c>
      <c r="C133" s="10" t="e">
        <f>VLOOKUP($B133,'part 09'!$D:$J, 3, 0)</f>
        <v>#N/A</v>
      </c>
      <c r="D133" s="10" t="e">
        <f>VLOOKUP($B133,'part 09'!$D:$J, 5, 0)</f>
        <v>#N/A</v>
      </c>
      <c r="E133" s="10" t="e">
        <f>VLOOKUP($B133,'part 09'!$D:$J, 6, 0)</f>
        <v>#N/A</v>
      </c>
      <c r="F133" s="10" t="e">
        <f>VLOOKUP($B133,'part 09'!$D:$J, 7, 0)</f>
        <v>#N/A</v>
      </c>
      <c r="G133" s="35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D3:K3"/>
  <sheetViews>
    <sheetView workbookViewId="0">
      <selection activeCell="A2" sqref="A2:P12"/>
    </sheetView>
  </sheetViews>
  <sheetFormatPr defaultColWidth="10.7109375" defaultRowHeight="12.75"/>
  <cols>
    <col min="1" max="16384" width="10.7109375" style="12"/>
  </cols>
  <sheetData>
    <row r="3" spans="4:11" ht="15">
      <c r="D3" s="28"/>
      <c r="K3" s="34"/>
    </row>
  </sheetData>
  <conditionalFormatting sqref="D3">
    <cfRule type="duplicateValues" dxfId="20" priority="1"/>
    <cfRule type="duplicateValues" dxfId="19" priority="2"/>
  </conditionalFormatting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/>
  <dimension ref="A1:G133"/>
  <sheetViews>
    <sheetView topLeftCell="B1"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10'!$D:$J, 3, 0)</f>
        <v>#N/A</v>
      </c>
      <c r="D5" s="10" t="e">
        <f>VLOOKUP($B5,'part 10'!$D:$J, 5, 0)</f>
        <v>#N/A</v>
      </c>
      <c r="E5" s="10" t="e">
        <f>VLOOKUP($B5,'part 10'!$D:$J, 6, 0)</f>
        <v>#N/A</v>
      </c>
      <c r="F5" s="10" t="e">
        <f>VLOOKUP($B5,'part 10'!$D:$J,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10'!$D:$J, 3, 0)</f>
        <v>#N/A</v>
      </c>
      <c r="D6" s="10" t="e">
        <f>VLOOKUP($B6,'part 10'!$D:$J, 5, 0)</f>
        <v>#N/A</v>
      </c>
      <c r="E6" s="10" t="e">
        <f>VLOOKUP($B6,'part 10'!$D:$J, 6, 0)</f>
        <v>#N/A</v>
      </c>
      <c r="F6" s="10" t="e">
        <f>VLOOKUP($B6,'part 10'!$D:$J,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10'!$D:$J, 3, 0)</f>
        <v>#N/A</v>
      </c>
      <c r="D8" s="10" t="e">
        <f>VLOOKUP($B8,'part 10'!$D:$J, 5, 0)</f>
        <v>#N/A</v>
      </c>
      <c r="E8" s="10" t="e">
        <f>VLOOKUP($B8,'part 10'!$D:$J, 6, 0)</f>
        <v>#N/A</v>
      </c>
      <c r="F8" s="10" t="e">
        <f>VLOOKUP($B8,'part 10'!$D:$J,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10'!$D:$J, 3, 0)</f>
        <v>#N/A</v>
      </c>
      <c r="D10" s="10" t="e">
        <f>VLOOKUP($B10,'part 10'!$D:$J, 5, 0)</f>
        <v>#N/A</v>
      </c>
      <c r="E10" s="10" t="e">
        <f>VLOOKUP($B10,'part 10'!$D:$J, 6, 0)</f>
        <v>#N/A</v>
      </c>
      <c r="F10" s="10" t="e">
        <f>VLOOKUP($B10,'part 10'!$D:$J,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10'!$D:$J, 3, 0)</f>
        <v>#N/A</v>
      </c>
      <c r="D11" s="10" t="e">
        <f>VLOOKUP($B11,'part 10'!$D:$J, 5, 0)</f>
        <v>#N/A</v>
      </c>
      <c r="E11" s="10" t="e">
        <f>VLOOKUP($B11,'part 10'!$D:$J, 6, 0)</f>
        <v>#N/A</v>
      </c>
      <c r="F11" s="10" t="e">
        <f>VLOOKUP($B11,'part 10'!$D:$J,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10'!$D:$J, 3, 0)</f>
        <v>#N/A</v>
      </c>
      <c r="D12" s="10" t="e">
        <f>VLOOKUP($B12,'part 10'!$D:$J, 5, 0)</f>
        <v>#N/A</v>
      </c>
      <c r="E12" s="10" t="e">
        <f>VLOOKUP($B12,'part 10'!$D:$J, 6, 0)</f>
        <v>#N/A</v>
      </c>
      <c r="F12" s="10" t="e">
        <f>VLOOKUP($B12,'part 10'!$D:$J,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10'!$D:$J, 3, 0)</f>
        <v>#N/A</v>
      </c>
      <c r="D13" s="10" t="e">
        <f>VLOOKUP($B13,'part 10'!$D:$J, 5, 0)</f>
        <v>#N/A</v>
      </c>
      <c r="E13" s="10" t="e">
        <f>VLOOKUP($B13,'part 10'!$D:$J, 6, 0)</f>
        <v>#N/A</v>
      </c>
      <c r="F13" s="10" t="e">
        <f>VLOOKUP($B13,'part 10'!$D:$J,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10'!$D:$J, 3, 0)</f>
        <v>#N/A</v>
      </c>
      <c r="D14" s="10" t="e">
        <f>VLOOKUP($B14,'part 10'!$D:$J, 5, 0)</f>
        <v>#N/A</v>
      </c>
      <c r="E14" s="10" t="e">
        <f>VLOOKUP($B14,'part 10'!$D:$J, 6, 0)</f>
        <v>#N/A</v>
      </c>
      <c r="F14" s="10" t="e">
        <f>VLOOKUP($B14,'part 10'!$D:$J,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10'!$D:$J, 3, 0)</f>
        <v>#N/A</v>
      </c>
      <c r="D15" s="10" t="e">
        <f>VLOOKUP($B15,'part 10'!$D:$J, 5, 0)</f>
        <v>#N/A</v>
      </c>
      <c r="E15" s="10" t="e">
        <f>VLOOKUP($B15,'part 10'!$D:$J, 6, 0)</f>
        <v>#N/A</v>
      </c>
      <c r="F15" s="10" t="e">
        <f>VLOOKUP($B15,'part 10'!$D:$J,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10'!$D:$J, 3, 0)</f>
        <v>#N/A</v>
      </c>
      <c r="D16" s="10" t="e">
        <f>VLOOKUP($B16,'part 10'!$D:$J, 5, 0)</f>
        <v>#N/A</v>
      </c>
      <c r="E16" s="10" t="e">
        <f>VLOOKUP($B16,'part 10'!$D:$J, 6, 0)</f>
        <v>#N/A</v>
      </c>
      <c r="F16" s="10" t="e">
        <f>VLOOKUP($B16,'part 10'!$D:$J,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10'!$D:$J, 3, 0)</f>
        <v>#N/A</v>
      </c>
      <c r="D17" s="10" t="e">
        <f>VLOOKUP($B17,'part 10'!$D:$J, 5, 0)</f>
        <v>#N/A</v>
      </c>
      <c r="E17" s="10" t="e">
        <f>VLOOKUP($B17,'part 10'!$D:$J, 6, 0)</f>
        <v>#N/A</v>
      </c>
      <c r="F17" s="10" t="e">
        <f>VLOOKUP($B17,'part 10'!$D:$J, 7, 0)</f>
        <v>#N/A</v>
      </c>
      <c r="G17" s="35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10'!$D:$J, 3, 0)</f>
        <v>#N/A</v>
      </c>
      <c r="D18" s="10" t="e">
        <f>VLOOKUP($B18,'part 10'!$D:$J, 5, 0)</f>
        <v>#N/A</v>
      </c>
      <c r="E18" s="10" t="e">
        <f>VLOOKUP($B18,'part 10'!$D:$J, 6, 0)</f>
        <v>#N/A</v>
      </c>
      <c r="F18" s="10" t="e">
        <f>VLOOKUP($B18,'part 10'!$D:$J, 7, 0)</f>
        <v>#N/A</v>
      </c>
      <c r="G18" s="35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10'!$D:$J, 3, 0)</f>
        <v>#N/A</v>
      </c>
      <c r="D20" s="10" t="e">
        <f>VLOOKUP($B20,'part 10'!$D:$J, 5, 0)</f>
        <v>#N/A</v>
      </c>
      <c r="E20" s="10" t="e">
        <f>VLOOKUP($B20,'part 10'!$D:$J, 6, 0)</f>
        <v>#N/A</v>
      </c>
      <c r="F20" s="10" t="e">
        <f>VLOOKUP($B20,'part 10'!$D:$J,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10'!$D:$J, 3, 0)</f>
        <v>#N/A</v>
      </c>
      <c r="D21" s="10" t="e">
        <f>VLOOKUP($B21,'part 10'!$D:$J, 5, 0)</f>
        <v>#N/A</v>
      </c>
      <c r="E21" s="10" t="e">
        <f>VLOOKUP($B21,'part 10'!$D:$J, 6, 0)</f>
        <v>#N/A</v>
      </c>
      <c r="F21" s="10" t="e">
        <f>VLOOKUP($B21,'part 10'!$D:$J, 7, 0)</f>
        <v>#N/A</v>
      </c>
      <c r="G21" s="35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10'!$D:$J, 3, 0)</f>
        <v>#N/A</v>
      </c>
      <c r="D22" s="10" t="e">
        <f>VLOOKUP($B22,'part 10'!$D:$J, 5, 0)</f>
        <v>#N/A</v>
      </c>
      <c r="E22" s="10" t="e">
        <f>VLOOKUP($B22,'part 10'!$D:$J, 6, 0)</f>
        <v>#N/A</v>
      </c>
      <c r="F22" s="10" t="e">
        <f>VLOOKUP($B22,'part 10'!$D:$J, 7, 0)</f>
        <v>#N/A</v>
      </c>
      <c r="G22" s="35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10'!$D:$J, 3, 0)</f>
        <v>#N/A</v>
      </c>
      <c r="D23" s="10" t="e">
        <f>VLOOKUP($B23,'part 10'!$D:$J, 5, 0)</f>
        <v>#N/A</v>
      </c>
      <c r="E23" s="10" t="e">
        <f>VLOOKUP($B23,'part 10'!$D:$J, 6, 0)</f>
        <v>#N/A</v>
      </c>
      <c r="F23" s="10" t="e">
        <f>VLOOKUP($B23,'part 10'!$D:$J, 7, 0)</f>
        <v>#N/A</v>
      </c>
      <c r="G23" s="35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10'!$D:$J, 3, 0)</f>
        <v>#N/A</v>
      </c>
      <c r="D24" s="10" t="e">
        <f>VLOOKUP($B24,'part 10'!$D:$J, 5, 0)</f>
        <v>#N/A</v>
      </c>
      <c r="E24" s="10" t="e">
        <f>VLOOKUP($B24,'part 10'!$D:$J, 6, 0)</f>
        <v>#N/A</v>
      </c>
      <c r="F24" s="10" t="e">
        <f>VLOOKUP($B24,'part 10'!$D:$J, 7, 0)</f>
        <v>#N/A</v>
      </c>
      <c r="G24" s="35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10'!$D:$J, 3, 0)</f>
        <v>#N/A</v>
      </c>
      <c r="D26" s="10" t="e">
        <f>VLOOKUP($B26,'part 10'!$D:$J, 5, 0)</f>
        <v>#N/A</v>
      </c>
      <c r="E26" s="10" t="e">
        <f>VLOOKUP($B26,'part 10'!$D:$J, 6, 0)</f>
        <v>#N/A</v>
      </c>
      <c r="F26" s="10" t="e">
        <f>VLOOKUP($B26,'part 10'!$D:$J, 7, 0)</f>
        <v>#N/A</v>
      </c>
      <c r="G26" s="35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10'!$D:$J, 3, 0)</f>
        <v>#N/A</v>
      </c>
      <c r="D27" s="10" t="e">
        <f>VLOOKUP($B27,'part 10'!$D:$J, 5, 0)</f>
        <v>#N/A</v>
      </c>
      <c r="E27" s="10" t="e">
        <f>VLOOKUP($B27,'part 10'!$D:$J, 6, 0)</f>
        <v>#N/A</v>
      </c>
      <c r="F27" s="10" t="e">
        <f>VLOOKUP($B27,'part 10'!$D:$J, 7, 0)</f>
        <v>#N/A</v>
      </c>
      <c r="G27" s="35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10'!$D:$J, 3, 0)</f>
        <v>#N/A</v>
      </c>
      <c r="D28" s="10" t="e">
        <f>VLOOKUP($B28,'part 10'!$D:$J, 5, 0)</f>
        <v>#N/A</v>
      </c>
      <c r="E28" s="10" t="e">
        <f>VLOOKUP($B28,'part 10'!$D:$J, 6, 0)</f>
        <v>#N/A</v>
      </c>
      <c r="F28" s="10" t="e">
        <f>VLOOKUP($B28,'part 10'!$D:$J, 7, 0)</f>
        <v>#N/A</v>
      </c>
      <c r="G28" s="35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10'!$D:$J, 3, 0)</f>
        <v>#N/A</v>
      </c>
      <c r="D30" s="10" t="e">
        <f>VLOOKUP($B30,'part 10'!$D:$J, 5, 0)</f>
        <v>#N/A</v>
      </c>
      <c r="E30" s="10" t="e">
        <f>VLOOKUP($B30,'part 10'!$D:$J, 6, 0)</f>
        <v>#N/A</v>
      </c>
      <c r="F30" s="10" t="e">
        <f>VLOOKUP($B30,'part 10'!$D:$J,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10'!$D:$J, 3, 0)</f>
        <v>#N/A</v>
      </c>
      <c r="D31" s="10" t="e">
        <f>VLOOKUP($B31,'part 10'!$D:$J, 5, 0)</f>
        <v>#N/A</v>
      </c>
      <c r="E31" s="10" t="e">
        <f>VLOOKUP($B31,'part 10'!$D:$J, 6, 0)</f>
        <v>#N/A</v>
      </c>
      <c r="F31" s="10" t="e">
        <f>VLOOKUP($B31,'part 10'!$D:$J,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10'!$D:$J, 3, 0)</f>
        <v>#N/A</v>
      </c>
      <c r="D32" s="10" t="e">
        <f>VLOOKUP($B32,'part 10'!$D:$J, 5, 0)</f>
        <v>#N/A</v>
      </c>
      <c r="E32" s="10" t="e">
        <f>VLOOKUP($B32,'part 10'!$D:$J, 6, 0)</f>
        <v>#N/A</v>
      </c>
      <c r="F32" s="10" t="e">
        <f>VLOOKUP($B32,'part 10'!$D:$J, 7, 0)</f>
        <v>#N/A</v>
      </c>
      <c r="G32" s="35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10'!$D:$J, 3, 0)</f>
        <v>#N/A</v>
      </c>
      <c r="D33" s="10" t="e">
        <f>VLOOKUP($B33,'part 10'!$D:$J, 5, 0)</f>
        <v>#N/A</v>
      </c>
      <c r="E33" s="10" t="e">
        <f>VLOOKUP($B33,'part 10'!$D:$J, 6, 0)</f>
        <v>#N/A</v>
      </c>
      <c r="F33" s="10" t="e">
        <f>VLOOKUP($B33,'part 10'!$D:$J, 7, 0)</f>
        <v>#N/A</v>
      </c>
      <c r="G33" s="35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10'!$D:$J, 3, 0)</f>
        <v>#N/A</v>
      </c>
      <c r="D34" s="10" t="e">
        <f>VLOOKUP($B34,'part 10'!$D:$J, 5, 0)</f>
        <v>#N/A</v>
      </c>
      <c r="E34" s="10" t="e">
        <f>VLOOKUP($B34,'part 10'!$D:$J, 6, 0)</f>
        <v>#N/A</v>
      </c>
      <c r="F34" s="10" t="e">
        <f>VLOOKUP($B34,'part 10'!$D:$J, 7, 0)</f>
        <v>#N/A</v>
      </c>
      <c r="G34" s="35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10'!$D:$J, 3, 0)</f>
        <v>#N/A</v>
      </c>
      <c r="D35" s="10" t="e">
        <f>VLOOKUP($B35,'part 10'!$D:$J, 5, 0)</f>
        <v>#N/A</v>
      </c>
      <c r="E35" s="10" t="e">
        <f>VLOOKUP($B35,'part 10'!$D:$J, 6, 0)</f>
        <v>#N/A</v>
      </c>
      <c r="F35" s="10" t="e">
        <f>VLOOKUP($B35,'part 10'!$D:$J, 7, 0)</f>
        <v>#N/A</v>
      </c>
      <c r="G35" s="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10'!$D:$J, 3, 0)</f>
        <v>#N/A</v>
      </c>
      <c r="D36" s="10" t="e">
        <f>VLOOKUP($B36,'part 10'!$D:$J, 5, 0)</f>
        <v>#N/A</v>
      </c>
      <c r="E36" s="10" t="e">
        <f>VLOOKUP($B36,'part 10'!$D:$J, 6, 0)</f>
        <v>#N/A</v>
      </c>
      <c r="F36" s="10" t="e">
        <f>VLOOKUP($B36,'part 10'!$D:$J,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10'!$D:$J, 3, 0)</f>
        <v>#N/A</v>
      </c>
      <c r="D38" s="10" t="e">
        <f>VLOOKUP($B38,'part 10'!$D:$J, 5, 0)</f>
        <v>#N/A</v>
      </c>
      <c r="E38" s="10" t="e">
        <f>VLOOKUP($B38,'part 10'!$D:$J, 6, 0)</f>
        <v>#N/A</v>
      </c>
      <c r="F38" s="10" t="e">
        <f>VLOOKUP($B38,'part 10'!$D:$J, 7, 0)</f>
        <v>#N/A</v>
      </c>
      <c r="G38" s="35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10'!$D:$J, 3, 0)</f>
        <v>#N/A</v>
      </c>
      <c r="D39" s="10" t="e">
        <f>VLOOKUP($B39,'part 10'!$D:$J, 5, 0)</f>
        <v>#N/A</v>
      </c>
      <c r="E39" s="10" t="e">
        <f>VLOOKUP($B39,'part 10'!$D:$J, 6, 0)</f>
        <v>#N/A</v>
      </c>
      <c r="F39" s="10" t="e">
        <f>VLOOKUP($B39,'part 10'!$D:$J, 7, 0)</f>
        <v>#N/A</v>
      </c>
      <c r="G39" s="35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10'!$D:$J, 3, 0)</f>
        <v>#N/A</v>
      </c>
      <c r="D40" s="10" t="e">
        <f>VLOOKUP($B40,'part 10'!$D:$J, 5, 0)</f>
        <v>#N/A</v>
      </c>
      <c r="E40" s="10" t="e">
        <f>VLOOKUP($B40,'part 10'!$D:$J, 6, 0)</f>
        <v>#N/A</v>
      </c>
      <c r="F40" s="10" t="e">
        <f>VLOOKUP($B40,'part 10'!$D:$J, 7, 0)</f>
        <v>#N/A</v>
      </c>
      <c r="G40" s="35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10'!$D:$J, 3, 0)</f>
        <v>#N/A</v>
      </c>
      <c r="D42" s="10" t="e">
        <f>VLOOKUP($B42,'part 10'!$D:$J, 5, 0)</f>
        <v>#N/A</v>
      </c>
      <c r="E42" s="10" t="e">
        <f>VLOOKUP($B42,'part 10'!$D:$J, 6, 0)</f>
        <v>#N/A</v>
      </c>
      <c r="F42" s="10" t="e">
        <f>VLOOKUP($B42,'part 10'!$D:$J, 7, 0)</f>
        <v>#N/A</v>
      </c>
      <c r="G42" s="35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10'!$D:$J, 3, 0)</f>
        <v>#N/A</v>
      </c>
      <c r="D43" s="10" t="e">
        <f>VLOOKUP($B43,'part 10'!$D:$J, 5, 0)</f>
        <v>#N/A</v>
      </c>
      <c r="E43" s="10" t="e">
        <f>VLOOKUP($B43,'part 10'!$D:$J, 6, 0)</f>
        <v>#N/A</v>
      </c>
      <c r="F43" s="10" t="e">
        <f>VLOOKUP($B43,'part 10'!$D:$J, 7, 0)</f>
        <v>#N/A</v>
      </c>
      <c r="G43" s="35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10'!$D:$J, 3, 0)</f>
        <v>#N/A</v>
      </c>
      <c r="D44" s="10" t="e">
        <f>VLOOKUP($B44,'part 10'!$D:$J, 5, 0)</f>
        <v>#N/A</v>
      </c>
      <c r="E44" s="10" t="e">
        <f>VLOOKUP($B44,'part 10'!$D:$J, 6, 0)</f>
        <v>#N/A</v>
      </c>
      <c r="F44" s="10" t="e">
        <f>VLOOKUP($B44,'part 10'!$D:$J, 7, 0)</f>
        <v>#N/A</v>
      </c>
      <c r="G44" s="35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10'!$D:$J, 3, 0)</f>
        <v>#N/A</v>
      </c>
      <c r="D46" s="10" t="e">
        <f>VLOOKUP($B46,'part 10'!$D:$J, 5, 0)</f>
        <v>#N/A</v>
      </c>
      <c r="E46" s="10" t="e">
        <f>VLOOKUP($B46,'part 10'!$D:$J, 6, 0)</f>
        <v>#N/A</v>
      </c>
      <c r="F46" s="10" t="e">
        <f>VLOOKUP($B46,'part 10'!$D:$J, 7, 0)</f>
        <v>#N/A</v>
      </c>
      <c r="G46" s="35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10'!$D:$J, 3, 0)</f>
        <v>#N/A</v>
      </c>
      <c r="D48" s="10" t="e">
        <f>VLOOKUP($B48,'part 10'!$D:$J, 5, 0)</f>
        <v>#N/A</v>
      </c>
      <c r="E48" s="10" t="e">
        <f>VLOOKUP($B48,'part 10'!$D:$J, 6, 0)</f>
        <v>#N/A</v>
      </c>
      <c r="F48" s="10" t="e">
        <f>VLOOKUP($B48,'part 10'!$D:$J, 7, 0)</f>
        <v>#N/A</v>
      </c>
      <c r="G48" s="35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10'!$D:$J, 3, 0)</f>
        <v>#N/A</v>
      </c>
      <c r="D50" s="10" t="e">
        <f>VLOOKUP($B50,'part 10'!$D:$J, 5, 0)</f>
        <v>#N/A</v>
      </c>
      <c r="E50" s="10" t="e">
        <f>VLOOKUP($B50,'part 10'!$D:$J, 6, 0)</f>
        <v>#N/A</v>
      </c>
      <c r="F50" s="10" t="e">
        <f>VLOOKUP($B50,'part 10'!$D:$J,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10'!$D:$J, 3, 0)</f>
        <v>#N/A</v>
      </c>
      <c r="D52" s="10" t="e">
        <f>VLOOKUP($B52,'part 10'!$D:$J, 5, 0)</f>
        <v>#N/A</v>
      </c>
      <c r="E52" s="10" t="e">
        <f>VLOOKUP($B52,'part 10'!$D:$J, 6, 0)</f>
        <v>#N/A</v>
      </c>
      <c r="F52" s="10" t="e">
        <f>VLOOKUP($B52,'part 10'!$D:$J, 7, 0)</f>
        <v>#N/A</v>
      </c>
      <c r="G52" s="35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10'!$D:$J, 3, 0)</f>
        <v>#N/A</v>
      </c>
      <c r="D53" s="10" t="e">
        <f>VLOOKUP($B53,'part 10'!$D:$J, 5, 0)</f>
        <v>#N/A</v>
      </c>
      <c r="E53" s="10" t="e">
        <f>VLOOKUP($B53,'part 10'!$D:$J, 6, 0)</f>
        <v>#N/A</v>
      </c>
      <c r="F53" s="10" t="e">
        <f>VLOOKUP($B53,'part 10'!$D:$J, 7, 0)</f>
        <v>#N/A</v>
      </c>
      <c r="G53" s="35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10'!$D:$J, 3, 0)</f>
        <v>#N/A</v>
      </c>
      <c r="D54" s="10" t="e">
        <f>VLOOKUP($B54,'part 10'!$D:$J, 5, 0)</f>
        <v>#N/A</v>
      </c>
      <c r="E54" s="10" t="e">
        <f>VLOOKUP($B54,'part 10'!$D:$J, 6, 0)</f>
        <v>#N/A</v>
      </c>
      <c r="F54" s="10" t="e">
        <f>VLOOKUP($B54,'part 10'!$D:$J,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10'!$D:$J, 3, 0)</f>
        <v>#N/A</v>
      </c>
      <c r="D55" s="10" t="e">
        <f>VLOOKUP($B55,'part 10'!$D:$J, 5, 0)</f>
        <v>#N/A</v>
      </c>
      <c r="E55" s="10" t="e">
        <f>VLOOKUP($B55,'part 10'!$D:$J, 6, 0)</f>
        <v>#N/A</v>
      </c>
      <c r="F55" s="10" t="e">
        <f>VLOOKUP($B55,'part 10'!$D:$J, 7, 0)</f>
        <v>#N/A</v>
      </c>
      <c r="G55" s="3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10'!$D:$J, 3, 0)</f>
        <v>#N/A</v>
      </c>
      <c r="D56" s="10" t="e">
        <f>VLOOKUP($B56,'part 10'!$D:$J, 5, 0)</f>
        <v>#N/A</v>
      </c>
      <c r="E56" s="10" t="e">
        <f>VLOOKUP($B56,'part 10'!$D:$J, 6, 0)</f>
        <v>#N/A</v>
      </c>
      <c r="F56" s="10" t="e">
        <f>VLOOKUP($B56,'part 10'!$D:$J, 7, 0)</f>
        <v>#N/A</v>
      </c>
      <c r="G56" s="35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10'!$D:$J, 3, 0)</f>
        <v>#N/A</v>
      </c>
      <c r="D57" s="10" t="e">
        <f>VLOOKUP($B57,'part 10'!$D:$J, 5, 0)</f>
        <v>#N/A</v>
      </c>
      <c r="E57" s="10" t="e">
        <f>VLOOKUP($B57,'part 10'!$D:$J, 6, 0)</f>
        <v>#N/A</v>
      </c>
      <c r="F57" s="10" t="e">
        <f>VLOOKUP($B57,'part 10'!$D:$J, 7, 0)</f>
        <v>#N/A</v>
      </c>
      <c r="G57" s="35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10'!$D:$J, 3, 0)</f>
        <v>#N/A</v>
      </c>
      <c r="D58" s="10" t="e">
        <f>VLOOKUP($B58,'part 10'!$D:$J, 5, 0)</f>
        <v>#N/A</v>
      </c>
      <c r="E58" s="10" t="e">
        <f>VLOOKUP($B58,'part 10'!$D:$J, 6, 0)</f>
        <v>#N/A</v>
      </c>
      <c r="F58" s="10" t="e">
        <f>VLOOKUP($B58,'part 10'!$D:$J, 7, 0)</f>
        <v>#N/A</v>
      </c>
      <c r="G58" s="35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10'!$D:$J, 3, 0)</f>
        <v>#N/A</v>
      </c>
      <c r="D59" s="10" t="e">
        <f>VLOOKUP($B59,'part 10'!$D:$J, 5, 0)</f>
        <v>#N/A</v>
      </c>
      <c r="E59" s="10" t="e">
        <f>VLOOKUP($B59,'part 10'!$D:$J, 6, 0)</f>
        <v>#N/A</v>
      </c>
      <c r="F59" s="10" t="e">
        <f>VLOOKUP($B59,'part 10'!$D:$J, 7, 0)</f>
        <v>#N/A</v>
      </c>
      <c r="G59" s="35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10'!$D:$J, 3, 0)</f>
        <v>#N/A</v>
      </c>
      <c r="D60" s="10" t="e">
        <f>VLOOKUP($B60,'part 10'!$D:$J, 5, 0)</f>
        <v>#N/A</v>
      </c>
      <c r="E60" s="10" t="e">
        <f>VLOOKUP($B60,'part 10'!$D:$J, 6, 0)</f>
        <v>#N/A</v>
      </c>
      <c r="F60" s="10" t="e">
        <f>VLOOKUP($B60,'part 10'!$D:$J, 7, 0)</f>
        <v>#N/A</v>
      </c>
      <c r="G60" s="35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10'!$D:$J, 3, 0)</f>
        <v>#N/A</v>
      </c>
      <c r="D62" s="10" t="e">
        <f>VLOOKUP($B62,'part 10'!$D:$J, 5, 0)</f>
        <v>#N/A</v>
      </c>
      <c r="E62" s="10" t="e">
        <f>VLOOKUP($B62,'part 10'!$D:$J, 6, 0)</f>
        <v>#N/A</v>
      </c>
      <c r="F62" s="10" t="e">
        <f>VLOOKUP($B62,'part 10'!$D:$J, 7, 0)</f>
        <v>#N/A</v>
      </c>
      <c r="G62" s="35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10'!$D:$J, 3, 0)</f>
        <v>#N/A</v>
      </c>
      <c r="D63" s="10" t="e">
        <f>VLOOKUP($B63,'part 10'!$D:$J, 5, 0)</f>
        <v>#N/A</v>
      </c>
      <c r="E63" s="10" t="e">
        <f>VLOOKUP($B63,'part 10'!$D:$J, 6, 0)</f>
        <v>#N/A</v>
      </c>
      <c r="F63" s="10" t="e">
        <f>VLOOKUP($B63,'part 10'!$D:$J, 7, 0)</f>
        <v>#N/A</v>
      </c>
      <c r="G63" s="35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10'!$D:$J, 3, 0)</f>
        <v>#N/A</v>
      </c>
      <c r="D64" s="10" t="e">
        <f>VLOOKUP($B64,'part 10'!$D:$J, 5, 0)</f>
        <v>#N/A</v>
      </c>
      <c r="E64" s="10" t="e">
        <f>VLOOKUP($B64,'part 10'!$D:$J, 6, 0)</f>
        <v>#N/A</v>
      </c>
      <c r="F64" s="10" t="e">
        <f>VLOOKUP($B64,'part 10'!$D:$J, 7, 0)</f>
        <v>#N/A</v>
      </c>
      <c r="G64" s="35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127</v>
      </c>
      <c r="C66" s="10" t="e">
        <f>VLOOKUP($B66,'part 10'!$D:$J, 3, 0)</f>
        <v>#N/A</v>
      </c>
      <c r="D66" s="10" t="e">
        <f>VLOOKUP($B66,'part 10'!$D:$J, 5, 0)</f>
        <v>#N/A</v>
      </c>
      <c r="E66" s="10" t="e">
        <f>VLOOKUP($B66,'part 10'!$D:$J, 6, 0)</f>
        <v>#N/A</v>
      </c>
      <c r="F66" s="10" t="e">
        <f>VLOOKUP($B66,'part 10'!$D:$J, 7, 0)</f>
        <v>#N/A</v>
      </c>
      <c r="G66" s="35" t="e">
        <f>VLOOKUP($B66,'part 01'!$D:$K, 8, 0)</f>
        <v>#N/A</v>
      </c>
    </row>
    <row r="67" spans="1:7" ht="18" customHeight="1">
      <c r="A67" s="24">
        <v>50</v>
      </c>
      <c r="B67" s="25" t="s">
        <v>128</v>
      </c>
      <c r="C67" s="10" t="e">
        <f>VLOOKUP($B67,'part 10'!$D:$J, 3, 0)</f>
        <v>#N/A</v>
      </c>
      <c r="D67" s="10" t="e">
        <f>VLOOKUP($B67,'part 10'!$D:$J, 5, 0)</f>
        <v>#N/A</v>
      </c>
      <c r="E67" s="10" t="e">
        <f>VLOOKUP($B67,'part 10'!$D:$J, 6, 0)</f>
        <v>#N/A</v>
      </c>
      <c r="F67" s="10" t="e">
        <f>VLOOKUP($B67,'part 10'!$D:$J, 7, 0)</f>
        <v>#N/A</v>
      </c>
      <c r="G67" s="35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10'!$D:$J, 3, 0)</f>
        <v>#N/A</v>
      </c>
      <c r="D69" s="10" t="e">
        <f>VLOOKUP($B69,'part 10'!$D:$J, 5, 0)</f>
        <v>#N/A</v>
      </c>
      <c r="E69" s="10" t="e">
        <f>VLOOKUP($B69,'part 10'!$D:$J, 6, 0)</f>
        <v>#N/A</v>
      </c>
      <c r="F69" s="10" t="e">
        <f>VLOOKUP($B69,'part 10'!$D:$J, 7, 0)</f>
        <v>#N/A</v>
      </c>
      <c r="G69" s="35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10'!$D:$J, 3, 0)</f>
        <v>#N/A</v>
      </c>
      <c r="D71" s="10" t="e">
        <f>VLOOKUP($B71,'part 10'!$D:$J, 5, 0)</f>
        <v>#N/A</v>
      </c>
      <c r="E71" s="10" t="e">
        <f>VLOOKUP($B71,'part 10'!$D:$J, 6, 0)</f>
        <v>#N/A</v>
      </c>
      <c r="F71" s="10" t="e">
        <f>VLOOKUP($B71,'part 10'!$D:$J, 7, 0)</f>
        <v>#N/A</v>
      </c>
      <c r="G71" s="35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10'!$D:$J, 3, 0)</f>
        <v>#N/A</v>
      </c>
      <c r="D72" s="10" t="e">
        <f>VLOOKUP($B72,'part 10'!$D:$J, 5, 0)</f>
        <v>#N/A</v>
      </c>
      <c r="E72" s="10" t="e">
        <f>VLOOKUP($B72,'part 10'!$D:$J, 6, 0)</f>
        <v>#N/A</v>
      </c>
      <c r="F72" s="10" t="e">
        <f>VLOOKUP($B72,'part 10'!$D:$J, 7, 0)</f>
        <v>#N/A</v>
      </c>
      <c r="G72" s="35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10'!$D:$J, 3, 0)</f>
        <v>#N/A</v>
      </c>
      <c r="D74" s="10" t="e">
        <f>VLOOKUP($B74,'part 10'!$D:$J, 5, 0)</f>
        <v>#N/A</v>
      </c>
      <c r="E74" s="10" t="e">
        <f>VLOOKUP($B74,'part 10'!$D:$J, 6, 0)</f>
        <v>#N/A</v>
      </c>
      <c r="F74" s="10" t="e">
        <f>VLOOKUP($B74,'part 10'!$D:$J, 7, 0)</f>
        <v>#N/A</v>
      </c>
      <c r="G74" s="35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10'!$D:$J, 3, 0)</f>
        <v>#N/A</v>
      </c>
      <c r="D75" s="10" t="e">
        <f>VLOOKUP($B75,'part 10'!$D:$J, 5, 0)</f>
        <v>#N/A</v>
      </c>
      <c r="E75" s="10" t="e">
        <f>VLOOKUP($B75,'part 10'!$D:$J, 6, 0)</f>
        <v>#N/A</v>
      </c>
      <c r="F75" s="10" t="e">
        <f>VLOOKUP($B75,'part 10'!$D:$J, 7, 0)</f>
        <v>#N/A</v>
      </c>
      <c r="G75" s="3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10'!$D:$J, 3, 0)</f>
        <v>#N/A</v>
      </c>
      <c r="D76" s="10" t="e">
        <f>VLOOKUP($B76,'part 10'!$D:$J, 5, 0)</f>
        <v>#N/A</v>
      </c>
      <c r="E76" s="10" t="e">
        <f>VLOOKUP($B76,'part 10'!$D:$J, 6, 0)</f>
        <v>#N/A</v>
      </c>
      <c r="F76" s="10" t="e">
        <f>VLOOKUP($B76,'part 10'!$D:$J, 7, 0)</f>
        <v>#N/A</v>
      </c>
      <c r="G76" s="35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10'!$D:$J, 3, 0)</f>
        <v>#N/A</v>
      </c>
      <c r="D77" s="10" t="e">
        <f>VLOOKUP($B77,'part 10'!$D:$J, 5, 0)</f>
        <v>#N/A</v>
      </c>
      <c r="E77" s="10" t="e">
        <f>VLOOKUP($B77,'part 10'!$D:$J, 6, 0)</f>
        <v>#N/A</v>
      </c>
      <c r="F77" s="10" t="e">
        <f>VLOOKUP($B77,'part 10'!$D:$J, 7, 0)</f>
        <v>#N/A</v>
      </c>
      <c r="G77" s="35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10'!$D:$J, 3, 0)</f>
        <v>#N/A</v>
      </c>
      <c r="D78" s="10" t="e">
        <f>VLOOKUP($B78,'part 10'!$D:$J, 5, 0)</f>
        <v>#N/A</v>
      </c>
      <c r="E78" s="10" t="e">
        <f>VLOOKUP($B78,'part 10'!$D:$J, 6, 0)</f>
        <v>#N/A</v>
      </c>
      <c r="F78" s="10" t="e">
        <f>VLOOKUP($B78,'part 10'!$D:$J, 7, 0)</f>
        <v>#N/A</v>
      </c>
      <c r="G78" s="35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10'!$D:$J, 3, 0)</f>
        <v>#N/A</v>
      </c>
      <c r="D80" s="10" t="e">
        <f>VLOOKUP($B80,'part 10'!$D:$J, 5, 0)</f>
        <v>#N/A</v>
      </c>
      <c r="E80" s="10" t="e">
        <f>VLOOKUP($B80,'part 10'!$D:$J, 6, 0)</f>
        <v>#N/A</v>
      </c>
      <c r="F80" s="10" t="e">
        <f>VLOOKUP($B80,'part 10'!$D:$J, 7, 0)</f>
        <v>#N/A</v>
      </c>
      <c r="G80" s="35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10'!$D:$J, 3, 0)</f>
        <v>#N/A</v>
      </c>
      <c r="D81" s="10" t="e">
        <f>VLOOKUP($B81,'part 10'!$D:$J, 5, 0)</f>
        <v>#N/A</v>
      </c>
      <c r="E81" s="10" t="e">
        <f>VLOOKUP($B81,'part 10'!$D:$J, 6, 0)</f>
        <v>#N/A</v>
      </c>
      <c r="F81" s="10" t="e">
        <f>VLOOKUP($B81,'part 10'!$D:$J, 7, 0)</f>
        <v>#N/A</v>
      </c>
      <c r="G81" s="35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10'!$D:$J, 3, 0)</f>
        <v>#N/A</v>
      </c>
      <c r="D82" s="10" t="e">
        <f>VLOOKUP($B82,'part 10'!$D:$J, 5, 0)</f>
        <v>#N/A</v>
      </c>
      <c r="E82" s="10" t="e">
        <f>VLOOKUP($B82,'part 10'!$D:$J, 6, 0)</f>
        <v>#N/A</v>
      </c>
      <c r="F82" s="10" t="e">
        <f>VLOOKUP($B82,'part 10'!$D:$J, 7, 0)</f>
        <v>#N/A</v>
      </c>
      <c r="G82" s="35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129</v>
      </c>
      <c r="C84" s="10" t="e">
        <f>VLOOKUP($B84,'part 10'!$D:$J, 3, 0)</f>
        <v>#N/A</v>
      </c>
      <c r="D84" s="10" t="e">
        <f>VLOOKUP($B84,'part 10'!$D:$J, 5, 0)</f>
        <v>#N/A</v>
      </c>
      <c r="E84" s="10" t="e">
        <f>VLOOKUP($B84,'part 10'!$D:$J, 6, 0)</f>
        <v>#N/A</v>
      </c>
      <c r="F84" s="10" t="e">
        <f>VLOOKUP($B84,'part 10'!$D:$J, 7, 0)</f>
        <v>#N/A</v>
      </c>
      <c r="G84" s="35" t="e">
        <f>VLOOKUP($B84,'part 01'!$D:$K, 8, 0)</f>
        <v>#N/A</v>
      </c>
    </row>
    <row r="85" spans="1:7" ht="45" customHeight="1">
      <c r="A85" s="24">
        <v>63</v>
      </c>
      <c r="B85" s="25" t="s">
        <v>130</v>
      </c>
      <c r="C85" s="10" t="e">
        <f>VLOOKUP($B85,'part 10'!$D:$J, 3, 0)</f>
        <v>#N/A</v>
      </c>
      <c r="D85" s="10" t="e">
        <f>VLOOKUP($B85,'part 10'!$D:$J, 5, 0)</f>
        <v>#N/A</v>
      </c>
      <c r="E85" s="10" t="e">
        <f>VLOOKUP($B85,'part 10'!$D:$J, 6, 0)</f>
        <v>#N/A</v>
      </c>
      <c r="F85" s="10" t="e">
        <f>VLOOKUP($B85,'part 10'!$D:$J, 7, 0)</f>
        <v>#N/A</v>
      </c>
      <c r="G85" s="3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10'!$D:$J, 3, 0)</f>
        <v>#N/A</v>
      </c>
      <c r="D86" s="10" t="e">
        <f>VLOOKUP($B86,'part 10'!$D:$J, 5, 0)</f>
        <v>#N/A</v>
      </c>
      <c r="E86" s="10" t="e">
        <f>VLOOKUP($B86,'part 10'!$D:$J, 6, 0)</f>
        <v>#N/A</v>
      </c>
      <c r="F86" s="10" t="e">
        <f>VLOOKUP($B86,'part 10'!$D:$J, 7, 0)</f>
        <v>#N/A</v>
      </c>
      <c r="G86" s="35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10'!$D:$J, 3, 0)</f>
        <v>#N/A</v>
      </c>
      <c r="D87" s="10" t="e">
        <f>VLOOKUP($B87,'part 10'!$D:$J, 5, 0)</f>
        <v>#N/A</v>
      </c>
      <c r="E87" s="10" t="e">
        <f>VLOOKUP($B87,'part 10'!$D:$J, 6, 0)</f>
        <v>#N/A</v>
      </c>
      <c r="F87" s="10" t="e">
        <f>VLOOKUP($B87,'part 10'!$D:$J, 7, 0)</f>
        <v>#N/A</v>
      </c>
      <c r="G87" s="35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10'!$D:$J, 3, 0)</f>
        <v>#N/A</v>
      </c>
      <c r="D88" s="10" t="e">
        <f>VLOOKUP($B88,'part 10'!$D:$J, 5, 0)</f>
        <v>#N/A</v>
      </c>
      <c r="E88" s="10" t="e">
        <f>VLOOKUP($B88,'part 10'!$D:$J, 6, 0)</f>
        <v>#N/A</v>
      </c>
      <c r="F88" s="10" t="e">
        <f>VLOOKUP($B88,'part 10'!$D:$J, 7, 0)</f>
        <v>#N/A</v>
      </c>
      <c r="G88" s="35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10'!$D:$J, 3, 0)</f>
        <v>#N/A</v>
      </c>
      <c r="D89" s="10" t="e">
        <f>VLOOKUP($B89,'part 10'!$D:$J, 5, 0)</f>
        <v>#N/A</v>
      </c>
      <c r="E89" s="10" t="e">
        <f>VLOOKUP($B89,'part 10'!$D:$J, 6, 0)</f>
        <v>#N/A</v>
      </c>
      <c r="F89" s="10" t="e">
        <f>VLOOKUP($B89,'part 10'!$D:$J, 7, 0)</f>
        <v>#N/A</v>
      </c>
      <c r="G89" s="35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10'!$D:$J, 3, 0)</f>
        <v>#N/A</v>
      </c>
      <c r="D90" s="10" t="e">
        <f>VLOOKUP($B90,'part 10'!$D:$J, 5, 0)</f>
        <v>#N/A</v>
      </c>
      <c r="E90" s="10" t="e">
        <f>VLOOKUP($B90,'part 10'!$D:$J, 6, 0)</f>
        <v>#N/A</v>
      </c>
      <c r="F90" s="10" t="e">
        <f>VLOOKUP($B90,'part 10'!$D:$J, 7, 0)</f>
        <v>#N/A</v>
      </c>
      <c r="G90" s="35" t="e">
        <f>VLOOKUP($B90,'part 01'!$D:$K, 8, 0)</f>
        <v>#N/A</v>
      </c>
    </row>
    <row r="91" spans="1:7" ht="15" customHeight="1">
      <c r="A91" s="24">
        <v>70</v>
      </c>
      <c r="B91" s="25" t="s">
        <v>136</v>
      </c>
      <c r="C91" s="10" t="e">
        <f>VLOOKUP($B91,'part 10'!$D:$J, 3, 0)</f>
        <v>#N/A</v>
      </c>
      <c r="D91" s="10" t="e">
        <f>VLOOKUP($B91,'part 10'!$D:$J, 5, 0)</f>
        <v>#N/A</v>
      </c>
      <c r="E91" s="10" t="e">
        <f>VLOOKUP($B91,'part 10'!$D:$J, 6, 0)</f>
        <v>#N/A</v>
      </c>
      <c r="F91" s="10" t="e">
        <f>VLOOKUP($B91,'part 10'!$D:$J, 7, 0)</f>
        <v>#N/A</v>
      </c>
      <c r="G91" s="35" t="e">
        <f>VLOOKUP($B91,'part 01'!$D:$K, 8, 0)</f>
        <v>#N/A</v>
      </c>
    </row>
    <row r="92" spans="1:7" ht="30" customHeight="1">
      <c r="A92" s="24">
        <v>71</v>
      </c>
      <c r="B92" s="25" t="s">
        <v>137</v>
      </c>
      <c r="C92" s="10" t="e">
        <f>VLOOKUP($B92,'part 10'!$D:$J, 3, 0)</f>
        <v>#N/A</v>
      </c>
      <c r="D92" s="10" t="e">
        <f>VLOOKUP($B92,'part 10'!$D:$J, 5, 0)</f>
        <v>#N/A</v>
      </c>
      <c r="E92" s="10" t="e">
        <f>VLOOKUP($B92,'part 10'!$D:$J, 6, 0)</f>
        <v>#N/A</v>
      </c>
      <c r="F92" s="10" t="e">
        <f>VLOOKUP($B92,'part 10'!$D:$J, 7, 0)</f>
        <v>#N/A</v>
      </c>
      <c r="G92" s="35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10'!$D:$J, 3, 0)</f>
        <v>#N/A</v>
      </c>
      <c r="D93" s="10" t="e">
        <f>VLOOKUP($B93,'part 10'!$D:$J, 5, 0)</f>
        <v>#N/A</v>
      </c>
      <c r="E93" s="10" t="e">
        <f>VLOOKUP($B93,'part 10'!$D:$J, 6, 0)</f>
        <v>#N/A</v>
      </c>
      <c r="F93" s="10" t="e">
        <f>VLOOKUP($B93,'part 10'!$D:$J, 7, 0)</f>
        <v>#N/A</v>
      </c>
      <c r="G93" s="35" t="e">
        <f>VLOOKUP($B93,'part 01'!$D:$K, 8, 0)</f>
        <v>#N/A</v>
      </c>
    </row>
    <row r="94" spans="1:7" ht="15" customHeight="1">
      <c r="A94" s="24">
        <v>73</v>
      </c>
      <c r="B94" s="25" t="s">
        <v>138</v>
      </c>
      <c r="C94" s="10" t="e">
        <f>VLOOKUP($B94,'part 10'!$D:$J, 3, 0)</f>
        <v>#N/A</v>
      </c>
      <c r="D94" s="10" t="e">
        <f>VLOOKUP($B94,'part 10'!$D:$J, 5, 0)</f>
        <v>#N/A</v>
      </c>
      <c r="E94" s="10" t="e">
        <f>VLOOKUP($B94,'part 10'!$D:$J, 6, 0)</f>
        <v>#N/A</v>
      </c>
      <c r="F94" s="10" t="e">
        <f>VLOOKUP($B94,'part 10'!$D:$J, 7, 0)</f>
        <v>#N/A</v>
      </c>
      <c r="G94" s="35" t="e">
        <f>VLOOKUP($B94,'part 01'!$D:$K, 8, 0)</f>
        <v>#N/A</v>
      </c>
    </row>
    <row r="95" spans="1:7" ht="15" customHeight="1">
      <c r="A95" s="24">
        <v>74</v>
      </c>
      <c r="B95" s="25" t="s">
        <v>139</v>
      </c>
      <c r="C95" s="10" t="e">
        <f>VLOOKUP($B95,'part 10'!$D:$J, 3, 0)</f>
        <v>#N/A</v>
      </c>
      <c r="D95" s="10" t="e">
        <f>VLOOKUP($B95,'part 10'!$D:$J, 5, 0)</f>
        <v>#N/A</v>
      </c>
      <c r="E95" s="10" t="e">
        <f>VLOOKUP($B95,'part 10'!$D:$J, 6, 0)</f>
        <v>#N/A</v>
      </c>
      <c r="F95" s="10" t="e">
        <f>VLOOKUP($B95,'part 10'!$D:$J, 7, 0)</f>
        <v>#N/A</v>
      </c>
      <c r="G95" s="35" t="e">
        <f>VLOOKUP($B95,'part 01'!$D:$K, 8, 0)</f>
        <v>#N/A</v>
      </c>
    </row>
    <row r="96" spans="1:7" ht="15" customHeight="1">
      <c r="A96" s="24">
        <v>75</v>
      </c>
      <c r="B96" s="25" t="s">
        <v>140</v>
      </c>
      <c r="C96" s="10" t="e">
        <f>VLOOKUP($B96,'part 10'!$D:$J, 3, 0)</f>
        <v>#N/A</v>
      </c>
      <c r="D96" s="10" t="e">
        <f>VLOOKUP($B96,'part 10'!$D:$J, 5, 0)</f>
        <v>#N/A</v>
      </c>
      <c r="E96" s="10" t="e">
        <f>VLOOKUP($B96,'part 10'!$D:$J, 6, 0)</f>
        <v>#N/A</v>
      </c>
      <c r="F96" s="10" t="e">
        <f>VLOOKUP($B96,'part 10'!$D:$J, 7, 0)</f>
        <v>#N/A</v>
      </c>
      <c r="G96" s="35" t="e">
        <f>VLOOKUP($B96,'part 01'!$D:$K, 8, 0)</f>
        <v>#N/A</v>
      </c>
    </row>
    <row r="97" spans="1:7" ht="30" customHeight="1">
      <c r="A97" s="24">
        <v>76</v>
      </c>
      <c r="B97" s="25" t="s">
        <v>141</v>
      </c>
      <c r="C97" s="10" t="e">
        <f>VLOOKUP($B97,'part 10'!$D:$J, 3, 0)</f>
        <v>#N/A</v>
      </c>
      <c r="D97" s="10" t="e">
        <f>VLOOKUP($B97,'part 10'!$D:$J, 5, 0)</f>
        <v>#N/A</v>
      </c>
      <c r="E97" s="10" t="e">
        <f>VLOOKUP($B97,'part 10'!$D:$J, 6, 0)</f>
        <v>#N/A</v>
      </c>
      <c r="F97" s="10" t="e">
        <f>VLOOKUP($B97,'part 10'!$D:$J, 7, 0)</f>
        <v>#N/A</v>
      </c>
      <c r="G97" s="35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10'!$D:$J, 3, 0)</f>
        <v>#N/A</v>
      </c>
      <c r="D98" s="10" t="e">
        <f>VLOOKUP($B98,'part 10'!$D:$J, 5, 0)</f>
        <v>#N/A</v>
      </c>
      <c r="E98" s="10" t="e">
        <f>VLOOKUP($B98,'part 10'!$D:$J, 6, 0)</f>
        <v>#N/A</v>
      </c>
      <c r="F98" s="10" t="e">
        <f>VLOOKUP($B98,'part 10'!$D:$J, 7, 0)</f>
        <v>#N/A</v>
      </c>
      <c r="G98" s="35" t="e">
        <f>VLOOKUP($B98,'part 01'!$D:$K, 8, 0)</f>
        <v>#N/A</v>
      </c>
    </row>
    <row r="99" spans="1:7" ht="30" customHeight="1">
      <c r="A99" s="24">
        <v>78</v>
      </c>
      <c r="B99" s="25" t="s">
        <v>142</v>
      </c>
      <c r="C99" s="10" t="e">
        <f>VLOOKUP($B99,'part 10'!$D:$J, 3, 0)</f>
        <v>#N/A</v>
      </c>
      <c r="D99" s="10" t="e">
        <f>VLOOKUP($B99,'part 10'!$D:$J, 5, 0)</f>
        <v>#N/A</v>
      </c>
      <c r="E99" s="10" t="e">
        <f>VLOOKUP($B99,'part 10'!$D:$J, 6, 0)</f>
        <v>#N/A</v>
      </c>
      <c r="F99" s="10" t="e">
        <f>VLOOKUP($B99,'part 10'!$D:$J, 7, 0)</f>
        <v>#N/A</v>
      </c>
      <c r="G99" s="35" t="e">
        <f>VLOOKUP($B99,'part 01'!$D:$K, 8, 0)</f>
        <v>#N/A</v>
      </c>
    </row>
    <row r="100" spans="1:7" ht="15" customHeight="1">
      <c r="A100" s="24">
        <v>79</v>
      </c>
      <c r="B100" s="25" t="s">
        <v>143</v>
      </c>
      <c r="C100" s="10" t="e">
        <f>VLOOKUP($B100,'part 10'!$D:$J, 3, 0)</f>
        <v>#N/A</v>
      </c>
      <c r="D100" s="10" t="e">
        <f>VLOOKUP($B100,'part 10'!$D:$J, 5, 0)</f>
        <v>#N/A</v>
      </c>
      <c r="E100" s="10" t="e">
        <f>VLOOKUP($B100,'part 10'!$D:$J, 6, 0)</f>
        <v>#N/A</v>
      </c>
      <c r="F100" s="10" t="e">
        <f>VLOOKUP($B100,'part 10'!$D:$J, 7, 0)</f>
        <v>#N/A</v>
      </c>
      <c r="G100" s="35" t="e">
        <f>VLOOKUP($B100,'part 01'!$D:$K, 8, 0)</f>
        <v>#N/A</v>
      </c>
    </row>
    <row r="101" spans="1:7" ht="15">
      <c r="A101" s="24">
        <v>80</v>
      </c>
      <c r="B101" s="25" t="s">
        <v>144</v>
      </c>
      <c r="C101" s="10" t="e">
        <f>VLOOKUP($B101,'part 10'!$D:$J, 3, 0)</f>
        <v>#N/A</v>
      </c>
      <c r="D101" s="10" t="e">
        <f>VLOOKUP($B101,'part 10'!$D:$J, 5, 0)</f>
        <v>#N/A</v>
      </c>
      <c r="E101" s="10" t="e">
        <f>VLOOKUP($B101,'part 10'!$D:$J, 6, 0)</f>
        <v>#N/A</v>
      </c>
      <c r="F101" s="10" t="e">
        <f>VLOOKUP($B101,'part 10'!$D:$J, 7, 0)</f>
        <v>#N/A</v>
      </c>
      <c r="G101" s="35" t="e">
        <f>VLOOKUP($B101,'part 01'!$D:$K, 8, 0)</f>
        <v>#N/A</v>
      </c>
    </row>
    <row r="102" spans="1:7" ht="15">
      <c r="A102" s="24">
        <v>81</v>
      </c>
      <c r="B102" s="25" t="s">
        <v>145</v>
      </c>
      <c r="C102" s="10" t="e">
        <f>VLOOKUP($B102,'part 10'!$D:$J, 3, 0)</f>
        <v>#N/A</v>
      </c>
      <c r="D102" s="10" t="e">
        <f>VLOOKUP($B102,'part 10'!$D:$J, 5, 0)</f>
        <v>#N/A</v>
      </c>
      <c r="E102" s="10" t="e">
        <f>VLOOKUP($B102,'part 10'!$D:$J, 6, 0)</f>
        <v>#N/A</v>
      </c>
      <c r="F102" s="10" t="e">
        <f>VLOOKUP($B102,'part 10'!$D:$J, 7, 0)</f>
        <v>#N/A</v>
      </c>
      <c r="G102" s="35" t="e">
        <f>VLOOKUP($B102,'part 01'!$D:$K, 8, 0)</f>
        <v>#N/A</v>
      </c>
    </row>
    <row r="103" spans="1:7" ht="30">
      <c r="A103" s="24">
        <v>82</v>
      </c>
      <c r="B103" s="25" t="s">
        <v>146</v>
      </c>
      <c r="C103" s="10" t="e">
        <f>VLOOKUP($B103,'part 10'!$D:$J, 3, 0)</f>
        <v>#N/A</v>
      </c>
      <c r="D103" s="10" t="e">
        <f>VLOOKUP($B103,'part 10'!$D:$J, 5, 0)</f>
        <v>#N/A</v>
      </c>
      <c r="E103" s="10" t="e">
        <f>VLOOKUP($B103,'part 10'!$D:$J, 6, 0)</f>
        <v>#N/A</v>
      </c>
      <c r="F103" s="10" t="e">
        <f>VLOOKUP($B103,'part 10'!$D:$J, 7, 0)</f>
        <v>#N/A</v>
      </c>
      <c r="G103" s="35" t="e">
        <f>VLOOKUP($B103,'part 01'!$D:$K, 8, 0)</f>
        <v>#N/A</v>
      </c>
    </row>
    <row r="104" spans="1:7" ht="30">
      <c r="A104" s="24">
        <v>85</v>
      </c>
      <c r="B104" s="25" t="s">
        <v>149</v>
      </c>
      <c r="C104" s="10" t="e">
        <f>VLOOKUP($B104,'part 10'!$D:$J, 3, 0)</f>
        <v>#N/A</v>
      </c>
      <c r="D104" s="10" t="e">
        <f>VLOOKUP($B104,'part 10'!$D:$J, 5, 0)</f>
        <v>#N/A</v>
      </c>
      <c r="E104" s="10" t="e">
        <f>VLOOKUP($B104,'part 10'!$D:$J, 6, 0)</f>
        <v>#N/A</v>
      </c>
      <c r="F104" s="10" t="e">
        <f>VLOOKUP($B104,'part 10'!$D:$J, 7, 0)</f>
        <v>#N/A</v>
      </c>
      <c r="G104" s="35" t="e">
        <f>VLOOKUP($B104,'part 01'!$D:$K, 8, 0)</f>
        <v>#N/A</v>
      </c>
    </row>
    <row r="105" spans="1:7" ht="30">
      <c r="A105" s="24">
        <v>86</v>
      </c>
      <c r="B105" s="25" t="s">
        <v>150</v>
      </c>
      <c r="C105" s="10" t="e">
        <f>VLOOKUP($B105,'part 10'!$D:$J, 3, 0)</f>
        <v>#N/A</v>
      </c>
      <c r="D105" s="10" t="e">
        <f>VLOOKUP($B105,'part 10'!$D:$J, 5, 0)</f>
        <v>#N/A</v>
      </c>
      <c r="E105" s="10" t="e">
        <f>VLOOKUP($B105,'part 10'!$D:$J, 6, 0)</f>
        <v>#N/A</v>
      </c>
      <c r="F105" s="10" t="e">
        <f>VLOOKUP($B105,'part 10'!$D:$J, 7, 0)</f>
        <v>#N/A</v>
      </c>
      <c r="G105" s="35" t="e">
        <f>VLOOKUP($B105,'part 01'!$D:$K, 8, 0)</f>
        <v>#N/A</v>
      </c>
    </row>
    <row r="106" spans="1:7" ht="30">
      <c r="A106" s="24">
        <v>87</v>
      </c>
      <c r="B106" s="25" t="s">
        <v>151</v>
      </c>
      <c r="C106" s="10" t="e">
        <f>VLOOKUP($B106,'part 10'!$D:$J, 3, 0)</f>
        <v>#N/A</v>
      </c>
      <c r="D106" s="10" t="e">
        <f>VLOOKUP($B106,'part 10'!$D:$J, 5, 0)</f>
        <v>#N/A</v>
      </c>
      <c r="E106" s="10" t="e">
        <f>VLOOKUP($B106,'part 10'!$D:$J, 6, 0)</f>
        <v>#N/A</v>
      </c>
      <c r="F106" s="10" t="e">
        <f>VLOOKUP($B106,'part 10'!$D:$J, 7, 0)</f>
        <v>#N/A</v>
      </c>
      <c r="G106" s="35" t="e">
        <f>VLOOKUP($B106,'part 01'!$D:$K, 8, 0)</f>
        <v>#N/A</v>
      </c>
    </row>
    <row r="107" spans="1:7" ht="30">
      <c r="A107" s="24">
        <v>88</v>
      </c>
      <c r="B107" s="25" t="s">
        <v>152</v>
      </c>
      <c r="C107" s="10" t="e">
        <f>VLOOKUP($B107,'part 10'!$D:$J, 3, 0)</f>
        <v>#N/A</v>
      </c>
      <c r="D107" s="10" t="e">
        <f>VLOOKUP($B107,'part 10'!$D:$J, 5, 0)</f>
        <v>#N/A</v>
      </c>
      <c r="E107" s="10" t="e">
        <f>VLOOKUP($B107,'part 10'!$D:$J, 6, 0)</f>
        <v>#N/A</v>
      </c>
      <c r="F107" s="10" t="e">
        <f>VLOOKUP($B107,'part 10'!$D:$J, 7, 0)</f>
        <v>#N/A</v>
      </c>
      <c r="G107" s="35" t="e">
        <f>VLOOKUP($B107,'part 01'!$D:$K, 8, 0)</f>
        <v>#N/A</v>
      </c>
    </row>
    <row r="108" spans="1:7" ht="30">
      <c r="A108" s="24">
        <v>89</v>
      </c>
      <c r="B108" s="25" t="s">
        <v>153</v>
      </c>
      <c r="C108" s="10" t="e">
        <f>VLOOKUP($B108,'part 10'!$D:$J, 3, 0)</f>
        <v>#N/A</v>
      </c>
      <c r="D108" s="10" t="e">
        <f>VLOOKUP($B108,'part 10'!$D:$J, 5, 0)</f>
        <v>#N/A</v>
      </c>
      <c r="E108" s="10" t="e">
        <f>VLOOKUP($B108,'part 10'!$D:$J, 6, 0)</f>
        <v>#N/A</v>
      </c>
      <c r="F108" s="10" t="e">
        <f>VLOOKUP($B108,'part 10'!$D:$J, 7, 0)</f>
        <v>#N/A</v>
      </c>
      <c r="G108" s="35" t="e">
        <f>VLOOKUP($B108,'part 01'!$D:$K, 8, 0)</f>
        <v>#N/A</v>
      </c>
    </row>
    <row r="109" spans="1:7" ht="30">
      <c r="A109" s="24">
        <v>90</v>
      </c>
      <c r="B109" s="25" t="s">
        <v>154</v>
      </c>
      <c r="C109" s="10" t="e">
        <f>VLOOKUP($B109,'part 10'!$D:$J, 3, 0)</f>
        <v>#N/A</v>
      </c>
      <c r="D109" s="10" t="e">
        <f>VLOOKUP($B109,'part 10'!$D:$J, 5, 0)</f>
        <v>#N/A</v>
      </c>
      <c r="E109" s="10" t="e">
        <f>VLOOKUP($B109,'part 10'!$D:$J, 6, 0)</f>
        <v>#N/A</v>
      </c>
      <c r="F109" s="10" t="e">
        <f>VLOOKUP($B109,'part 10'!$D:$J, 7, 0)</f>
        <v>#N/A</v>
      </c>
      <c r="G109" s="35" t="e">
        <f>VLOOKUP($B109,'part 01'!$D:$K, 8, 0)</f>
        <v>#N/A</v>
      </c>
    </row>
    <row r="110" spans="1:7" ht="30">
      <c r="A110" s="24">
        <v>91</v>
      </c>
      <c r="B110" s="25" t="s">
        <v>155</v>
      </c>
      <c r="C110" s="10" t="e">
        <f>VLOOKUP($B110,'part 10'!$D:$J, 3, 0)</f>
        <v>#N/A</v>
      </c>
      <c r="D110" s="10" t="e">
        <f>VLOOKUP($B110,'part 10'!$D:$J, 5, 0)</f>
        <v>#N/A</v>
      </c>
      <c r="E110" s="10" t="e">
        <f>VLOOKUP($B110,'part 10'!$D:$J, 6, 0)</f>
        <v>#N/A</v>
      </c>
      <c r="F110" s="10" t="e">
        <f>VLOOKUP($B110,'part 10'!$D:$J, 7, 0)</f>
        <v>#N/A</v>
      </c>
      <c r="G110" s="35" t="e">
        <f>VLOOKUP($B110,'part 01'!$D:$K, 8, 0)</f>
        <v>#N/A</v>
      </c>
    </row>
    <row r="111" spans="1:7" ht="15">
      <c r="A111" s="24">
        <v>92</v>
      </c>
      <c r="B111" s="25" t="s">
        <v>156</v>
      </c>
      <c r="C111" s="10" t="e">
        <f>VLOOKUP($B111,'part 10'!$D:$J, 3, 0)</f>
        <v>#N/A</v>
      </c>
      <c r="D111" s="10" t="e">
        <f>VLOOKUP($B111,'part 10'!$D:$J, 5, 0)</f>
        <v>#N/A</v>
      </c>
      <c r="E111" s="10" t="e">
        <f>VLOOKUP($B111,'part 10'!$D:$J, 6, 0)</f>
        <v>#N/A</v>
      </c>
      <c r="F111" s="10" t="e">
        <f>VLOOKUP($B111,'part 10'!$D:$J, 7, 0)</f>
        <v>#N/A</v>
      </c>
      <c r="G111" s="35" t="e">
        <f>VLOOKUP($B111,'part 01'!$D:$K, 8, 0)</f>
        <v>#N/A</v>
      </c>
    </row>
    <row r="112" spans="1:7" ht="15">
      <c r="A112" s="24">
        <v>93</v>
      </c>
      <c r="B112" s="25" t="s">
        <v>157</v>
      </c>
      <c r="C112" s="10" t="e">
        <f>VLOOKUP($B112,'part 10'!$D:$J, 3, 0)</f>
        <v>#N/A</v>
      </c>
      <c r="D112" s="10" t="e">
        <f>VLOOKUP($B112,'part 10'!$D:$J, 5, 0)</f>
        <v>#N/A</v>
      </c>
      <c r="E112" s="10" t="e">
        <f>VLOOKUP($B112,'part 10'!$D:$J, 6, 0)</f>
        <v>#N/A</v>
      </c>
      <c r="F112" s="10" t="e">
        <f>VLOOKUP($B112,'part 10'!$D:$J, 7, 0)</f>
        <v>#N/A</v>
      </c>
      <c r="G112" s="35" t="e">
        <f>VLOOKUP($B112,'part 01'!$D:$K, 8, 0)</f>
        <v>#N/A</v>
      </c>
    </row>
    <row r="113" spans="1:7" ht="30">
      <c r="A113" s="24">
        <v>95</v>
      </c>
      <c r="B113" s="25" t="s">
        <v>159</v>
      </c>
      <c r="C113" s="10" t="e">
        <f>VLOOKUP($B113,'part 10'!$D:$J, 3, 0)</f>
        <v>#N/A</v>
      </c>
      <c r="D113" s="10" t="e">
        <f>VLOOKUP($B113,'part 10'!$D:$J, 5, 0)</f>
        <v>#N/A</v>
      </c>
      <c r="E113" s="10" t="e">
        <f>VLOOKUP($B113,'part 10'!$D:$J, 6, 0)</f>
        <v>#N/A</v>
      </c>
      <c r="F113" s="10" t="e">
        <f>VLOOKUP($B113,'part 10'!$D:$J, 7, 0)</f>
        <v>#N/A</v>
      </c>
      <c r="G113" s="35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10'!$D:$J, 3, 0)</f>
        <v>#N/A</v>
      </c>
      <c r="D114" s="10" t="e">
        <f>VLOOKUP($B114,'part 10'!$D:$J, 5, 0)</f>
        <v>#N/A</v>
      </c>
      <c r="E114" s="10" t="e">
        <f>VLOOKUP($B114,'part 10'!$D:$J, 6, 0)</f>
        <v>#N/A</v>
      </c>
      <c r="F114" s="10" t="e">
        <f>VLOOKUP($B114,'part 10'!$D:$J, 7, 0)</f>
        <v>#N/A</v>
      </c>
      <c r="G114" s="35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10'!$D:$J, 3, 0)</f>
        <v>#N/A</v>
      </c>
      <c r="D115" s="10" t="e">
        <f>VLOOKUP($B115,'part 10'!$D:$J, 5, 0)</f>
        <v>#N/A</v>
      </c>
      <c r="E115" s="10" t="e">
        <f>VLOOKUP($B115,'part 10'!$D:$J, 6, 0)</f>
        <v>#N/A</v>
      </c>
      <c r="F115" s="10" t="e">
        <f>VLOOKUP($B115,'part 10'!$D:$J, 7, 0)</f>
        <v>#N/A</v>
      </c>
      <c r="G115" s="35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10'!$D:$J, 3, 0)</f>
        <v>#N/A</v>
      </c>
      <c r="D116" s="10" t="e">
        <f>VLOOKUP($B116,'part 10'!$D:$J, 5, 0)</f>
        <v>#N/A</v>
      </c>
      <c r="E116" s="10" t="e">
        <f>VLOOKUP($B116,'part 10'!$D:$J, 6, 0)</f>
        <v>#N/A</v>
      </c>
      <c r="F116" s="10" t="e">
        <f>VLOOKUP($B116,'part 10'!$D:$J, 7, 0)</f>
        <v>#N/A</v>
      </c>
      <c r="G116" s="35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10'!$D:$J, 3, 0)</f>
        <v>#N/A</v>
      </c>
      <c r="D117" s="10" t="e">
        <f>VLOOKUP($B117,'part 10'!$D:$J, 5, 0)</f>
        <v>#N/A</v>
      </c>
      <c r="E117" s="10" t="e">
        <f>VLOOKUP($B117,'part 10'!$D:$J, 6, 0)</f>
        <v>#N/A</v>
      </c>
      <c r="F117" s="10" t="e">
        <f>VLOOKUP($B117,'part 10'!$D:$J, 7, 0)</f>
        <v>#N/A</v>
      </c>
      <c r="G117" s="35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10'!$D:$J, 3, 0)</f>
        <v>#N/A</v>
      </c>
      <c r="D118" s="10" t="e">
        <f>VLOOKUP($B118,'part 10'!$D:$J, 5, 0)</f>
        <v>#N/A</v>
      </c>
      <c r="E118" s="10" t="e">
        <f>VLOOKUP($B118,'part 10'!$D:$J, 6, 0)</f>
        <v>#N/A</v>
      </c>
      <c r="F118" s="10" t="e">
        <f>VLOOKUP($B118,'part 10'!$D:$J, 7, 0)</f>
        <v>#N/A</v>
      </c>
      <c r="G118" s="35" t="e">
        <f>VLOOKUP($B118,'part 01'!$D:$K, 8, 0)</f>
        <v>#N/A</v>
      </c>
    </row>
    <row r="119" spans="1:7" ht="15">
      <c r="A119" s="24">
        <v>101</v>
      </c>
      <c r="B119" s="25" t="s">
        <v>160</v>
      </c>
      <c r="C119" s="10" t="e">
        <f>VLOOKUP($B119,'part 10'!$D:$J, 3, 0)</f>
        <v>#N/A</v>
      </c>
      <c r="D119" s="10" t="e">
        <f>VLOOKUP($B119,'part 10'!$D:$J, 5, 0)</f>
        <v>#N/A</v>
      </c>
      <c r="E119" s="10" t="e">
        <f>VLOOKUP($B119,'part 10'!$D:$J, 6, 0)</f>
        <v>#N/A</v>
      </c>
      <c r="F119" s="10" t="e">
        <f>VLOOKUP($B119,'part 10'!$D:$J, 7, 0)</f>
        <v>#N/A</v>
      </c>
      <c r="G119" s="35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10'!$D:$J, 3, 0)</f>
        <v>#N/A</v>
      </c>
      <c r="D120" s="10" t="e">
        <f>VLOOKUP($B120,'part 10'!$D:$J, 5, 0)</f>
        <v>#N/A</v>
      </c>
      <c r="E120" s="10" t="e">
        <f>VLOOKUP($B120,'part 10'!$D:$J, 6, 0)</f>
        <v>#N/A</v>
      </c>
      <c r="F120" s="10" t="e">
        <f>VLOOKUP($B120,'part 10'!$D:$J, 7, 0)</f>
        <v>#N/A</v>
      </c>
      <c r="G120" s="35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10'!$D:$J, 3, 0)</f>
        <v>#N/A</v>
      </c>
      <c r="D121" s="10" t="e">
        <f>VLOOKUP($B121,'part 10'!$D:$J, 5, 0)</f>
        <v>#N/A</v>
      </c>
      <c r="E121" s="10" t="e">
        <f>VLOOKUP($B121,'part 10'!$D:$J, 6, 0)</f>
        <v>#N/A</v>
      </c>
      <c r="F121" s="10" t="e">
        <f>VLOOKUP($B121,'part 10'!$D:$J, 7, 0)</f>
        <v>#N/A</v>
      </c>
      <c r="G121" s="35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10'!$D:$J, 3, 0)</f>
        <v>#N/A</v>
      </c>
      <c r="D122" s="10" t="e">
        <f>VLOOKUP($B122,'part 10'!$D:$J, 5, 0)</f>
        <v>#N/A</v>
      </c>
      <c r="E122" s="10" t="e">
        <f>VLOOKUP($B122,'part 10'!$D:$J, 6, 0)</f>
        <v>#N/A</v>
      </c>
      <c r="F122" s="10" t="e">
        <f>VLOOKUP($B122,'part 10'!$D:$J, 7, 0)</f>
        <v>#N/A</v>
      </c>
      <c r="G122" s="35" t="e">
        <f>VLOOKUP($B122,'part 01'!$D:$K, 8, 0)</f>
        <v>#N/A</v>
      </c>
    </row>
    <row r="123" spans="1:7" ht="15">
      <c r="A123" s="24">
        <v>105</v>
      </c>
      <c r="B123" s="25" t="s">
        <v>161</v>
      </c>
      <c r="C123" s="10" t="e">
        <f>VLOOKUP($B123,'part 10'!$D:$J, 3, 0)</f>
        <v>#N/A</v>
      </c>
      <c r="D123" s="10" t="e">
        <f>VLOOKUP($B123,'part 10'!$D:$J, 5, 0)</f>
        <v>#N/A</v>
      </c>
      <c r="E123" s="10" t="e">
        <f>VLOOKUP($B123,'part 10'!$D:$J, 6, 0)</f>
        <v>#N/A</v>
      </c>
      <c r="F123" s="10" t="e">
        <f>VLOOKUP($B123,'part 10'!$D:$J, 7, 0)</f>
        <v>#N/A</v>
      </c>
      <c r="G123" s="35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10'!$D:$J, 3, 0)</f>
        <v>#N/A</v>
      </c>
      <c r="D124" s="10" t="e">
        <f>VLOOKUP($B124,'part 10'!$D:$J, 5, 0)</f>
        <v>#N/A</v>
      </c>
      <c r="E124" s="10" t="e">
        <f>VLOOKUP($B124,'part 10'!$D:$J, 6, 0)</f>
        <v>#N/A</v>
      </c>
      <c r="F124" s="10" t="e">
        <f>VLOOKUP($B124,'part 10'!$D:$J, 7, 0)</f>
        <v>#N/A</v>
      </c>
      <c r="G124" s="35" t="e">
        <f>VLOOKUP($B124,'part 01'!$D:$K, 8, 0)</f>
        <v>#N/A</v>
      </c>
    </row>
    <row r="125" spans="1:7" ht="30">
      <c r="A125" s="24">
        <v>107</v>
      </c>
      <c r="B125" s="25" t="s">
        <v>162</v>
      </c>
      <c r="C125" s="10" t="e">
        <f>VLOOKUP($B125,'part 10'!$D:$J, 3, 0)</f>
        <v>#N/A</v>
      </c>
      <c r="D125" s="10" t="e">
        <f>VLOOKUP($B125,'part 10'!$D:$J, 5, 0)</f>
        <v>#N/A</v>
      </c>
      <c r="E125" s="10" t="e">
        <f>VLOOKUP($B125,'part 10'!$D:$J, 6, 0)</f>
        <v>#N/A</v>
      </c>
      <c r="F125" s="10" t="e">
        <f>VLOOKUP($B125,'part 10'!$D:$J, 7, 0)</f>
        <v>#N/A</v>
      </c>
      <c r="G125" s="35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10'!$D:$J, 3, 0)</f>
        <v>#N/A</v>
      </c>
      <c r="D126" s="10" t="e">
        <f>VLOOKUP($B126,'part 10'!$D:$J, 5, 0)</f>
        <v>#N/A</v>
      </c>
      <c r="E126" s="10" t="e">
        <f>VLOOKUP($B126,'part 10'!$D:$J, 6, 0)</f>
        <v>#N/A</v>
      </c>
      <c r="F126" s="10" t="e">
        <f>VLOOKUP($B126,'part 10'!$D:$J, 7, 0)</f>
        <v>#N/A</v>
      </c>
      <c r="G126" s="35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10'!$D:$J, 3, 0)</f>
        <v>#N/A</v>
      </c>
      <c r="D127" s="10" t="e">
        <f>VLOOKUP($B127,'part 10'!$D:$J, 5, 0)</f>
        <v>#N/A</v>
      </c>
      <c r="E127" s="10" t="e">
        <f>VLOOKUP($B127,'part 10'!$D:$J, 6, 0)</f>
        <v>#N/A</v>
      </c>
      <c r="F127" s="10" t="e">
        <f>VLOOKUP($B127,'part 10'!$D:$J, 7, 0)</f>
        <v>#N/A</v>
      </c>
      <c r="G127" s="35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10'!$D:$J, 3, 0)</f>
        <v>#N/A</v>
      </c>
      <c r="D128" s="10" t="e">
        <f>VLOOKUP($B128,'part 10'!$D:$J, 5, 0)</f>
        <v>#N/A</v>
      </c>
      <c r="E128" s="10" t="e">
        <f>VLOOKUP($B128,'part 10'!$D:$J, 6, 0)</f>
        <v>#N/A</v>
      </c>
      <c r="F128" s="10" t="e">
        <f>VLOOKUP($B128,'part 10'!$D:$J, 7, 0)</f>
        <v>#N/A</v>
      </c>
      <c r="G128" s="35" t="e">
        <f>VLOOKUP($B128,'part 01'!$D:$K, 8, 0)</f>
        <v>#N/A</v>
      </c>
    </row>
    <row r="129" spans="1:7" ht="15">
      <c r="A129" s="24">
        <v>112</v>
      </c>
      <c r="B129" s="25" t="s">
        <v>163</v>
      </c>
      <c r="C129" s="10" t="e">
        <f>VLOOKUP($B129,'part 10'!$D:$J, 3, 0)</f>
        <v>#N/A</v>
      </c>
      <c r="D129" s="10" t="e">
        <f>VLOOKUP($B129,'part 10'!$D:$J, 5, 0)</f>
        <v>#N/A</v>
      </c>
      <c r="E129" s="10" t="e">
        <f>VLOOKUP($B129,'part 10'!$D:$J, 6, 0)</f>
        <v>#N/A</v>
      </c>
      <c r="F129" s="10" t="e">
        <f>VLOOKUP($B129,'part 10'!$D:$J, 7, 0)</f>
        <v>#N/A</v>
      </c>
      <c r="G129" s="35" t="e">
        <f>VLOOKUP($B129,'part 01'!$D:$K, 8, 0)</f>
        <v>#N/A</v>
      </c>
    </row>
    <row r="130" spans="1:7" ht="15">
      <c r="A130" s="24">
        <v>113</v>
      </c>
      <c r="B130" s="25" t="s">
        <v>165</v>
      </c>
      <c r="C130" s="10" t="e">
        <f>VLOOKUP($B130,'part 10'!$D:$J, 3, 0)</f>
        <v>#N/A</v>
      </c>
      <c r="D130" s="10" t="e">
        <f>VLOOKUP($B130,'part 10'!$D:$J, 5, 0)</f>
        <v>#N/A</v>
      </c>
      <c r="E130" s="10" t="e">
        <f>VLOOKUP($B130,'part 10'!$D:$J, 6, 0)</f>
        <v>#N/A</v>
      </c>
      <c r="F130" s="10" t="e">
        <f>VLOOKUP($B130,'part 10'!$D:$J, 7, 0)</f>
        <v>#N/A</v>
      </c>
      <c r="G130" s="35" t="e">
        <f>VLOOKUP($B130,'part 01'!$D:$K, 8, 0)</f>
        <v>#N/A</v>
      </c>
    </row>
    <row r="131" spans="1:7" ht="15">
      <c r="A131" s="24">
        <v>114</v>
      </c>
      <c r="B131" s="25" t="s">
        <v>166</v>
      </c>
      <c r="C131" s="10" t="e">
        <f>VLOOKUP($B131,'part 10'!$D:$J, 3, 0)</f>
        <v>#N/A</v>
      </c>
      <c r="D131" s="10" t="e">
        <f>VLOOKUP($B131,'part 10'!$D:$J, 5, 0)</f>
        <v>#N/A</v>
      </c>
      <c r="E131" s="10" t="e">
        <f>VLOOKUP($B131,'part 10'!$D:$J, 6, 0)</f>
        <v>#N/A</v>
      </c>
      <c r="F131" s="10" t="e">
        <f>VLOOKUP($B131,'part 10'!$D:$J, 7, 0)</f>
        <v>#N/A</v>
      </c>
      <c r="G131" s="35" t="e">
        <f>VLOOKUP($B131,'part 01'!$D:$K, 8, 0)</f>
        <v>#N/A</v>
      </c>
    </row>
    <row r="132" spans="1:7" ht="30">
      <c r="A132" s="24">
        <v>115</v>
      </c>
      <c r="B132" s="25" t="s">
        <v>167</v>
      </c>
      <c r="C132" s="10" t="e">
        <f>VLOOKUP($B132,'part 10'!$D:$J, 3, 0)</f>
        <v>#N/A</v>
      </c>
      <c r="D132" s="10" t="e">
        <f>VLOOKUP($B132,'part 10'!$D:$J, 5, 0)</f>
        <v>#N/A</v>
      </c>
      <c r="E132" s="10" t="e">
        <f>VLOOKUP($B132,'part 10'!$D:$J, 6, 0)</f>
        <v>#N/A</v>
      </c>
      <c r="F132" s="10" t="e">
        <f>VLOOKUP($B132,'part 10'!$D:$J, 7, 0)</f>
        <v>#N/A</v>
      </c>
      <c r="G132" s="35" t="e">
        <f>VLOOKUP($B132,'part 01'!$D:$K, 8, 0)</f>
        <v>#N/A</v>
      </c>
    </row>
    <row r="133" spans="1:7" ht="15">
      <c r="A133" s="24">
        <v>116</v>
      </c>
      <c r="B133" s="25" t="s">
        <v>164</v>
      </c>
      <c r="C133" s="10" t="e">
        <f>VLOOKUP($B133,'part 10'!$D:$J, 3, 0)</f>
        <v>#N/A</v>
      </c>
      <c r="D133" s="10" t="e">
        <f>VLOOKUP($B133,'part 10'!$D:$J, 5, 0)</f>
        <v>#N/A</v>
      </c>
      <c r="E133" s="10" t="e">
        <f>VLOOKUP($B133,'part 10'!$D:$J, 6, 0)</f>
        <v>#N/A</v>
      </c>
      <c r="F133" s="10" t="e">
        <f>VLOOKUP($B133,'part 10'!$D:$J, 7, 0)</f>
        <v>#N/A</v>
      </c>
      <c r="G133" s="35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/>
  <dimension ref="A1:AF157"/>
  <sheetViews>
    <sheetView tabSelected="1" zoomScale="80" zoomScaleNormal="80" workbookViewId="0">
      <selection activeCell="X2" sqref="X1:AF1048576"/>
    </sheetView>
  </sheetViews>
  <sheetFormatPr defaultColWidth="8.140625" defaultRowHeight="12.75"/>
  <cols>
    <col min="1" max="1" width="12.42578125" style="14" bestFit="1" customWidth="1"/>
    <col min="2" max="2" width="82" bestFit="1" customWidth="1"/>
    <col min="3" max="3" width="13.140625" style="33" customWidth="1"/>
    <col min="4" max="4" width="13.140625" style="37" customWidth="1"/>
    <col min="5" max="5" width="12.140625" style="33" customWidth="1"/>
    <col min="6" max="6" width="13.140625" style="33" customWidth="1"/>
    <col min="7" max="7" width="13.140625" style="37" customWidth="1"/>
    <col min="8" max="8" width="12.140625" style="33" customWidth="1"/>
    <col min="9" max="9" width="13.140625" style="33" customWidth="1"/>
    <col min="10" max="10" width="13.140625" style="37" customWidth="1"/>
    <col min="11" max="11" width="12.140625" style="33" customWidth="1"/>
    <col min="12" max="12" width="13.140625" style="33" customWidth="1"/>
    <col min="13" max="13" width="13.140625" style="37" customWidth="1"/>
    <col min="14" max="14" width="12.140625" style="33" customWidth="1"/>
    <col min="15" max="15" width="13.140625" style="33" customWidth="1"/>
    <col min="16" max="16" width="13.140625" style="37" customWidth="1"/>
    <col min="17" max="17" width="12.140625" style="33" customWidth="1"/>
    <col min="18" max="19" width="13.140625" customWidth="1"/>
    <col min="20" max="20" width="12.140625" customWidth="1"/>
    <col min="21" max="22" width="13.140625" customWidth="1"/>
    <col min="23" max="23" width="12.140625" customWidth="1"/>
    <col min="24" max="25" width="13.140625" hidden="1" customWidth="1"/>
    <col min="26" max="26" width="12.140625" hidden="1" customWidth="1"/>
    <col min="27" max="28" width="13.140625" hidden="1" customWidth="1"/>
    <col min="29" max="29" width="12.140625" hidden="1" customWidth="1"/>
    <col min="30" max="31" width="13.140625" hidden="1" customWidth="1"/>
    <col min="32" max="32" width="12.140625" hidden="1" customWidth="1"/>
  </cols>
  <sheetData>
    <row r="1" spans="1:32" ht="20.25" customHeight="1">
      <c r="A1" s="60" t="s">
        <v>0</v>
      </c>
      <c r="B1" s="62" t="s">
        <v>1</v>
      </c>
      <c r="C1" s="57" t="s">
        <v>105</v>
      </c>
      <c r="D1" s="58"/>
      <c r="E1" s="59"/>
      <c r="F1" s="57" t="s">
        <v>106</v>
      </c>
      <c r="G1" s="58"/>
      <c r="H1" s="59"/>
      <c r="I1" s="57" t="s">
        <v>107</v>
      </c>
      <c r="J1" s="58"/>
      <c r="K1" s="59"/>
      <c r="L1" s="57" t="s">
        <v>108</v>
      </c>
      <c r="M1" s="58"/>
      <c r="N1" s="59"/>
      <c r="O1" s="57" t="s">
        <v>109</v>
      </c>
      <c r="P1" s="58"/>
      <c r="Q1" s="59"/>
      <c r="R1" s="57" t="s">
        <v>110</v>
      </c>
      <c r="S1" s="58"/>
      <c r="T1" s="59"/>
      <c r="U1" s="57" t="s">
        <v>111</v>
      </c>
      <c r="V1" s="58"/>
      <c r="W1" s="59"/>
      <c r="X1" s="57" t="s">
        <v>112</v>
      </c>
      <c r="Y1" s="58"/>
      <c r="Z1" s="59"/>
      <c r="AA1" s="57" t="s">
        <v>113</v>
      </c>
      <c r="AB1" s="58"/>
      <c r="AC1" s="59"/>
      <c r="AD1" s="57" t="s">
        <v>114</v>
      </c>
      <c r="AE1" s="58"/>
      <c r="AF1" s="59"/>
    </row>
    <row r="2" spans="1:32">
      <c r="A2" s="61"/>
      <c r="B2" s="63"/>
      <c r="C2" s="31" t="s">
        <v>183</v>
      </c>
      <c r="D2" s="36" t="s">
        <v>171</v>
      </c>
      <c r="E2" s="32" t="s">
        <v>104</v>
      </c>
      <c r="F2" s="31" t="s">
        <v>183</v>
      </c>
      <c r="G2" s="36" t="s">
        <v>171</v>
      </c>
      <c r="H2" s="32" t="s">
        <v>104</v>
      </c>
      <c r="I2" s="31" t="s">
        <v>183</v>
      </c>
      <c r="J2" s="36" t="s">
        <v>171</v>
      </c>
      <c r="K2" s="32" t="s">
        <v>104</v>
      </c>
      <c r="L2" s="31" t="s">
        <v>183</v>
      </c>
      <c r="M2" s="36" t="s">
        <v>171</v>
      </c>
      <c r="N2" s="32" t="s">
        <v>104</v>
      </c>
      <c r="O2" s="31" t="s">
        <v>183</v>
      </c>
      <c r="P2" s="36" t="s">
        <v>171</v>
      </c>
      <c r="Q2" s="32" t="s">
        <v>104</v>
      </c>
      <c r="R2" s="31" t="s">
        <v>183</v>
      </c>
      <c r="S2" s="36" t="s">
        <v>171</v>
      </c>
      <c r="T2" s="32" t="s">
        <v>104</v>
      </c>
      <c r="U2" s="31" t="s">
        <v>183</v>
      </c>
      <c r="V2" s="36" t="s">
        <v>171</v>
      </c>
      <c r="W2" s="32" t="s">
        <v>104</v>
      </c>
      <c r="X2" s="31" t="s">
        <v>183</v>
      </c>
      <c r="Y2" s="36" t="s">
        <v>171</v>
      </c>
      <c r="Z2" s="32" t="s">
        <v>104</v>
      </c>
      <c r="AA2" s="31" t="s">
        <v>183</v>
      </c>
      <c r="AB2" s="36" t="s">
        <v>171</v>
      </c>
      <c r="AC2" s="32" t="s">
        <v>104</v>
      </c>
      <c r="AD2" s="31" t="s">
        <v>183</v>
      </c>
      <c r="AE2" s="36" t="s">
        <v>171</v>
      </c>
      <c r="AF2" s="32" t="s">
        <v>104</v>
      </c>
    </row>
    <row r="3" spans="1:32" ht="15">
      <c r="A3" s="13">
        <v>1</v>
      </c>
      <c r="B3" s="28" t="s">
        <v>24</v>
      </c>
      <c r="C3" s="51" t="e">
        <f ca="1">IF(VLOOKUP($B3, 'part 01'!$D:$K, 3, 0) = 0,"не сдают",IF(VLOOKUP($B3, 'part 01'!$D:$K, 8, 0) &lt;&gt; TODAY(),IF(VLOOKUP($B3, 'part 01'!$D:$K, 6, 0) = 0,"потратили","должник"),"сдал"))</f>
        <v>#N/A</v>
      </c>
      <c r="D3" s="52" t="e">
        <f ca="1">IF(VLOOKUP($B3, 'part 01'!$D:$K, 3, 0) = 0,"не сдают",IF(VLOOKUP($B3, 'part 01'!$D:$K, 8, 0) &lt;&gt; TODAY(),VLOOKUP($B3, 'part 01'!$D:$K, 8, 0),""))</f>
        <v>#N/A</v>
      </c>
      <c r="E3" s="51" t="e">
        <f>IF(VLOOKUP($B3, 'part 01'!$D:$K, 3, 0) = 0,"не сдают",VLOOKUP($B3, 'part 01'!$D:$J, 4, 0)-VLOOKUP($B3, 'part 01'!$D:$J, 5, 0)-VLOOKUP($B3, 'part 01'!$D:$J, 6, 0))</f>
        <v>#N/A</v>
      </c>
      <c r="F3" s="51" t="e">
        <f ca="1">IF(VLOOKUP($B3, 'part 02'!$D:$K, 3, 0) = 0,"не сдают",IF(VLOOKUP($B3, 'part 02'!$D:$K, 8, 0) &lt;&gt; TODAY(),IF(VLOOKUP($B3, 'part 02'!$D:$K, 6, 0) = 0,"потратили","должник"),"сдал"))</f>
        <v>#N/A</v>
      </c>
      <c r="G3" s="52" t="e">
        <f ca="1">IF(VLOOKUP($B3, 'part 02'!$D:$K, 3, 0) = 0,"не сдают",IF(VLOOKUP($B3, 'part 02'!$D:$K, 8, 0) &lt;&gt; TODAY(),VLOOKUP($B3, 'part 02'!$D:$K, 8, 0),""))</f>
        <v>#N/A</v>
      </c>
      <c r="H3" s="51" t="e">
        <f>IF(VLOOKUP($B3, 'part 02'!$D:$K, 3, 0) = 0,"не сдают",VLOOKUP($B3, 'part 02'!$D:$J, 4, 0)-VLOOKUP($B3, 'part 02'!$D:$J, 5, 0)-VLOOKUP($B3, 'part 02'!$D:$J, 6, 0))</f>
        <v>#N/A</v>
      </c>
      <c r="I3" s="51" t="e">
        <f ca="1">IF(VLOOKUP($B3, 'part 03'!$D:$K, 3, 0) = 0,"не сдают",IF(VLOOKUP($B3, 'part 03'!$D:$K, 8, 0) &lt;&gt; TODAY(),IF(VLOOKUP($B3, 'part 03'!$D:$K, 6, 0) = 0,"потратили","должник"),"сдал"))</f>
        <v>#N/A</v>
      </c>
      <c r="J3" s="52" t="e">
        <f ca="1">IF(VLOOKUP($B3, 'part 03'!$D:$K, 3, 0) = 0,"не сдают",IF(VLOOKUP($B3, 'part 03'!$D:$K, 8, 0) &lt;&gt; TODAY(),VLOOKUP($B3, 'part 03'!$D:$K, 8, 0),""))</f>
        <v>#N/A</v>
      </c>
      <c r="K3" s="51" t="e">
        <f>IF(VLOOKUP($B3, 'part 03'!$D:$K, 3, 0) = 0,"не сдают",VLOOKUP($B3, 'part 03'!$D:$J, 4, 0)-VLOOKUP($B3, 'part 03'!$D:$J, 5, 0)-VLOOKUP($B3, 'part 03'!$D:$J, 6, 0))</f>
        <v>#N/A</v>
      </c>
      <c r="L3" s="51" t="e">
        <f ca="1">IF(VLOOKUP($B3, 'part 04'!$D:$K, 3, 0) = 0,"не сдают",IF(VLOOKUP($B3, 'part 04'!$D:$K, 8, 0) &lt;&gt; TODAY(),IF(VLOOKUP($B3, 'part 04'!$D:$K, 6, 0) = 0,"потратили","должник"),"сдал"))</f>
        <v>#N/A</v>
      </c>
      <c r="M3" s="52" t="e">
        <f ca="1">IF(VLOOKUP($B3, 'part 04'!$D:$K, 3, 0) = 0,"не сдают",IF(VLOOKUP($B3, 'part 04'!$D:$K, 8, 0) &lt;&gt; TODAY(),VLOOKUP($B3, 'part 04'!$D:$K, 8, 0),""))</f>
        <v>#N/A</v>
      </c>
      <c r="N3" s="51" t="e">
        <f>IF(VLOOKUP($B3, 'part 04'!$D:$K, 3, 0) = 0,"не сдают",VLOOKUP($B3, 'part 04'!$D:$J, 4, 0)-VLOOKUP($B3, 'part 04'!$D:$J, 5, 0)-VLOOKUP($B3, 'part 04'!$D:$J, 6, 0))</f>
        <v>#N/A</v>
      </c>
      <c r="O3" s="53" t="e">
        <f ca="1">IF(VLOOKUP($B3, 'part 05'!$D:$K, 3, 0) = 0,"не сдают",IF(VLOOKUP($B3, 'part 05'!$D:$K, 8, 0) &lt;&gt; TODAY(),IF(VLOOKUP($B3, 'part 05'!$D:$K, 6, 0) = 0,"потратили","должник"),"сдал"))</f>
        <v>#N/A</v>
      </c>
      <c r="P3" s="54" t="e">
        <f ca="1">IF(VLOOKUP($B3, 'part 05'!$D:$K, 3, 0) = 0,"не сдают",IF(VLOOKUP($B3, 'part 05'!$D:$K, 8, 0) &lt;&gt; TODAY(),VLOOKUP($B3, 'part 05'!$D:$K, 8, 0),""))</f>
        <v>#N/A</v>
      </c>
      <c r="Q3" s="53" t="e">
        <f>IF(VLOOKUP($B3, 'part 05'!$D:$K, 3, 0) = 0,"не сдают",VLOOKUP($B3, 'part 05'!$D:$J, 4, 0)-VLOOKUP($B3, 'part 05'!$D:$J, 5, 0)-VLOOKUP($B3, 'part 05'!$D:$J, 6, 0))</f>
        <v>#N/A</v>
      </c>
      <c r="R3" s="51" t="e">
        <f ca="1">IF(VLOOKUP($B3, 'part 06'!$D:$K, 3, 0) = 0,"не сдают",IF(VLOOKUP($B3, 'part 06'!$D:$K, 8, 0) &lt;&gt; TODAY(),IF(VLOOKUP($B3, 'part 06'!$D:$K, 6, 0) = 0,"потратили","должник"),"сдал"))</f>
        <v>#N/A</v>
      </c>
      <c r="S3" s="52" t="e">
        <f ca="1">IF(VLOOKUP($B3, 'part 06'!$D:$K, 3, 0) = 0,"не сдают",IF(VLOOKUP($B3, 'part 06'!$D:$K, 8, 0) &lt;&gt; TODAY(),VLOOKUP($B3, 'part 06'!$D:$K, 8, 0),""))</f>
        <v>#N/A</v>
      </c>
      <c r="T3" s="51" t="e">
        <f>IF(VLOOKUP($B3, 'part 06'!$D:$K, 3, 0) = 0,"не сдают",VLOOKUP($B3, 'part 06'!$D:$J, 4, 0)-VLOOKUP($B3, 'part 06'!$D:$J, 5, 0)-VLOOKUP($B3, 'part 06'!$D:$J, 6, 0))</f>
        <v>#N/A</v>
      </c>
      <c r="U3" s="51" t="e">
        <f ca="1">IF(VLOOKUP($B3, 'part 07'!$D:$K, 3, 0) = 0,"не сдают",IF(VLOOKUP($B3, 'part 07'!$D:$K, 8, 0) &lt;&gt; TODAY(),IF(VLOOKUP($B3, 'part 07'!$D:$K, 6, 0) = 0,"потратили","должник"),"сдал"))</f>
        <v>#N/A</v>
      </c>
      <c r="V3" s="52" t="e">
        <f ca="1">IF(VLOOKUP($B3, 'part 07'!$D:$K, 3, 0) = 0,"не сдают",IF(VLOOKUP($B3, 'part 07'!$D:$K, 8, 0) &lt;&gt; TODAY(),VLOOKUP($B3, 'part 07'!$D:$K, 8, 0),""))</f>
        <v>#N/A</v>
      </c>
      <c r="W3" s="51" t="e">
        <f>IF(VLOOKUP($B3, 'part 07'!$D:$K, 3, 0) = 0,"не сдают",VLOOKUP($B3, 'part 07'!$D:$J, 4, 0)-VLOOKUP($B3, 'part 07'!$D:$J, 5, 0)-VLOOKUP($B3, 'part 07'!$D:$J, 6, 0))</f>
        <v>#N/A</v>
      </c>
      <c r="X3" s="51" t="e">
        <f ca="1">IF(VLOOKUP($B3, 'part 08'!$D:$K, 3, 0) = 0,"не сдают",IF(VLOOKUP($B3, 'part 08'!$D:$K, 8, 0) &lt;&gt; TODAY(),IF(VLOOKUP($B3, 'part 08'!$D:$K, 6, 0) = 0,"потратили","должник"),"сдал"))</f>
        <v>#N/A</v>
      </c>
      <c r="Y3" s="52" t="e">
        <f ca="1">IF(VLOOKUP($B3, 'part 08'!$D:$K, 3, 0) = 0,"не сдают",IF(VLOOKUP($B3, 'part 08'!$D:$K, 8, 0) &lt;&gt; TODAY(),VLOOKUP($B3, 'part 08'!$D:$K, 8, 0),""))</f>
        <v>#N/A</v>
      </c>
      <c r="Z3" s="51" t="e">
        <f>IF(VLOOKUP($B3, 'part 08'!$D:$K, 3, 0) = 0,"не сдают",VLOOKUP($B3, 'part 08'!$D:$J, 4, 0)-VLOOKUP($B3, 'part 08'!$D:$J, 5, 0)-VLOOKUP($B3, 'part 08'!$D:$J, 6, 0))</f>
        <v>#N/A</v>
      </c>
      <c r="AA3" s="51" t="e">
        <f ca="1">IF(VLOOKUP($B3, 'part 09'!$D:$K, 3, 0) = 0,"не сдают",IF(VLOOKUP($B3, 'part 09'!$D:$K, 8, 0) &lt;&gt; TODAY(),IF(VLOOKUP($B3, 'part 09'!$D:$K, 6, 0) = 0,"потратили","должник"),"сдал"))</f>
        <v>#N/A</v>
      </c>
      <c r="AB3" s="52" t="e">
        <f ca="1">IF(VLOOKUP($B3, 'part 09'!$D:$K, 3, 0) = 0,"не сдают",IF(VLOOKUP($B3, 'part 09'!$D:$K, 8, 0) &lt;&gt; TODAY(),VLOOKUP($B3, 'part 09'!$D:$K, 8, 0),""))</f>
        <v>#N/A</v>
      </c>
      <c r="AC3" s="51" t="e">
        <f>IF(VLOOKUP($B3, 'part 09'!$D:$K, 3, 0) = 0,"не сдают",VLOOKUP($B3, 'part 09'!$D:$J, 4, 0)-VLOOKUP($B3, 'part 09'!$D:$J, 5, 0)-VLOOKUP($B3, 'part 09'!$D:$J, 6, 0))</f>
        <v>#N/A</v>
      </c>
      <c r="AD3" s="51" t="e">
        <f ca="1">IF(VLOOKUP($B3, 'part 10'!$D:$K, 3, 0) = 0,"не сдают",IF(VLOOKUP($B3, 'part 10'!$D:$K, 8, 0) &lt;&gt; TODAY(),IF(VLOOKUP($B3, 'part 10'!$D:$K, 6, 0) = 0,"потратили","должник"),"сдал"))</f>
        <v>#N/A</v>
      </c>
      <c r="AE3" s="52" t="e">
        <f ca="1">IF(VLOOKUP($B3, 'part 10'!$D:$K, 3, 0) = 0,"не сдают",IF(VLOOKUP($B3, 'part 10'!$D:$K, 8, 0) &lt;&gt; TODAY(),VLOOKUP($B3, 'part 10'!$D:$K, 8, 0),""))</f>
        <v>#N/A</v>
      </c>
      <c r="AF3" s="51" t="e">
        <f>IF(VLOOKUP($B3, 'part 10'!$D:$K, 3, 0) = 0,"не сдают",VLOOKUP($B3, 'part 10'!$D:$J, 4, 0)-VLOOKUP($B3, 'part 10'!$D:$J, 5, 0)-VLOOKUP($B3, 'part 10'!$D:$J, 6, 0))</f>
        <v>#N/A</v>
      </c>
    </row>
    <row r="4" spans="1:32" ht="15">
      <c r="A4" s="13">
        <v>2</v>
      </c>
      <c r="B4" s="28" t="s">
        <v>25</v>
      </c>
      <c r="C4" s="51" t="e">
        <f ca="1">IF(VLOOKUP($B4, 'part 01'!$D:$K, 3, 0) = 0,"не сдают",IF(VLOOKUP($B4, 'part 01'!$D:$K, 8, 0) &lt;&gt; TODAY(),IF(VLOOKUP($B4, 'part 01'!$D:$K, 6, 0) = 0,"потратили","должник"),"сдал"))</f>
        <v>#N/A</v>
      </c>
      <c r="D4" s="52" t="e">
        <f ca="1">IF(VLOOKUP($B4, 'part 01'!$D:$K, 3, 0) = 0,"не сдают",IF(VLOOKUP($B4, 'part 01'!$D:$K, 8, 0) &lt;&gt; TODAY(),VLOOKUP($B4, 'part 01'!$D:$K, 8, 0),""))</f>
        <v>#N/A</v>
      </c>
      <c r="E4" s="51" t="e">
        <f>IF(VLOOKUP($B4, 'part 01'!$D:$K, 3, 0) = 0,"не сдают",VLOOKUP($B4, 'part 01'!$D:$J, 4, 0)-VLOOKUP($B4, 'part 01'!$D:$J, 5, 0)-VLOOKUP($B4, 'part 01'!$D:$J, 6, 0))</f>
        <v>#N/A</v>
      </c>
      <c r="F4" s="51" t="e">
        <f ca="1">IF(VLOOKUP($B4, 'part 02'!$D:$K, 3, 0) = 0,"не сдают",IF(VLOOKUP($B4, 'part 02'!$D:$K, 8, 0) &lt;&gt; TODAY(),IF(VLOOKUP($B4, 'part 02'!$D:$K, 6, 0) = 0,"потратили","должник"),"сдал"))</f>
        <v>#N/A</v>
      </c>
      <c r="G4" s="52" t="e">
        <f ca="1">IF(VLOOKUP($B4, 'part 02'!$D:$K, 3, 0) = 0,"не сдают",IF(VLOOKUP($B4, 'part 02'!$D:$K, 8, 0) &lt;&gt; TODAY(),VLOOKUP($B4, 'part 02'!$D:$K, 8, 0),""))</f>
        <v>#N/A</v>
      </c>
      <c r="H4" s="51" t="e">
        <f>IF(VLOOKUP($B4, 'part 02'!$D:$K, 3, 0) = 0,"не сдают",VLOOKUP($B4, 'part 02'!$D:$J, 4, 0)-VLOOKUP($B4, 'part 02'!$D:$J, 5, 0)-VLOOKUP($B4, 'part 02'!$D:$J, 6, 0))</f>
        <v>#N/A</v>
      </c>
      <c r="I4" s="51" t="e">
        <f ca="1">IF(VLOOKUP($B4, 'part 03'!$D:$K, 3, 0) = 0,"не сдают",IF(VLOOKUP($B4, 'part 03'!$D:$K, 8, 0) &lt;&gt; TODAY(),IF(VLOOKUP($B4, 'part 03'!$D:$K, 6, 0) = 0,"потратили","должник"),"сдал"))</f>
        <v>#N/A</v>
      </c>
      <c r="J4" s="52" t="e">
        <f ca="1">IF(VLOOKUP($B4, 'part 03'!$D:$K, 3, 0) = 0,"не сдают",IF(VLOOKUP($B4, 'part 03'!$D:$K, 8, 0) &lt;&gt; TODAY(),VLOOKUP($B4, 'part 03'!$D:$K, 8, 0),""))</f>
        <v>#N/A</v>
      </c>
      <c r="K4" s="51" t="e">
        <f>IF(VLOOKUP($B4, 'part 03'!$D:$K, 3, 0) = 0,"не сдают",VLOOKUP($B4, 'part 03'!$D:$J, 4, 0)-VLOOKUP($B4, 'part 03'!$D:$J, 5, 0)-VLOOKUP($B4, 'part 03'!$D:$J, 6, 0))</f>
        <v>#N/A</v>
      </c>
      <c r="L4" s="51" t="e">
        <f ca="1">IF(VLOOKUP($B4, 'part 04'!$D:$K, 3, 0) = 0,"не сдают",IF(VLOOKUP($B4, 'part 04'!$D:$K, 8, 0) &lt;&gt; TODAY(),IF(VLOOKUP($B4, 'part 04'!$D:$K, 6, 0) = 0,"потратили","должник"),"сдал"))</f>
        <v>#N/A</v>
      </c>
      <c r="M4" s="52" t="e">
        <f ca="1">IF(VLOOKUP($B4, 'part 04'!$D:$K, 3, 0) = 0,"не сдают",IF(VLOOKUP($B4, 'part 04'!$D:$K, 8, 0) &lt;&gt; TODAY(),VLOOKUP($B4, 'part 04'!$D:$K, 8, 0),""))</f>
        <v>#N/A</v>
      </c>
      <c r="N4" s="51" t="e">
        <f>IF(VLOOKUP($B4, 'part 04'!$D:$K, 3, 0) = 0,"не сдают",VLOOKUP($B4, 'part 04'!$D:$J, 4, 0)-VLOOKUP($B4, 'part 04'!$D:$J, 5, 0)-VLOOKUP($B4, 'part 04'!$D:$J, 6, 0))</f>
        <v>#N/A</v>
      </c>
      <c r="O4" s="53" t="e">
        <f ca="1">IF(VLOOKUP($B4, 'part 05'!$D:$K, 3, 0) = 0,"не сдают",IF(VLOOKUP($B4, 'part 05'!$D:$K, 8, 0) &lt;&gt; TODAY(),IF(VLOOKUP($B4, 'part 05'!$D:$K, 6, 0) = 0,"потратили","должник"),"сдал"))</f>
        <v>#N/A</v>
      </c>
      <c r="P4" s="54" t="e">
        <f ca="1">IF(VLOOKUP($B4, 'part 05'!$D:$K, 3, 0) = 0,"не сдают",IF(VLOOKUP($B4, 'part 05'!$D:$K, 8, 0) &lt;&gt; TODAY(),VLOOKUP($B4, 'part 05'!$D:$K, 8, 0),""))</f>
        <v>#N/A</v>
      </c>
      <c r="Q4" s="53" t="e">
        <f>IF(VLOOKUP($B4, 'part 05'!$D:$K, 3, 0) = 0,"не сдают",VLOOKUP($B4, 'part 05'!$D:$J, 4, 0)-VLOOKUP($B4, 'part 05'!$D:$J, 5, 0)-VLOOKUP($B4, 'part 05'!$D:$J, 6, 0))</f>
        <v>#N/A</v>
      </c>
      <c r="R4" s="51" t="e">
        <f ca="1">IF(VLOOKUP($B4, 'part 06'!$D:$K, 3, 0) = 0,"не сдают",IF(VLOOKUP($B4, 'part 06'!$D:$K, 8, 0) &lt;&gt; TODAY(),IF(VLOOKUP($B4, 'part 06'!$D:$K, 6, 0) = 0,"потратили","должник"),"сдал"))</f>
        <v>#N/A</v>
      </c>
      <c r="S4" s="52" t="e">
        <f ca="1">IF(VLOOKUP($B4, 'part 06'!$D:$K, 3, 0) = 0,"не сдают",IF(VLOOKUP($B4, 'part 06'!$D:$K, 8, 0) &lt;&gt; TODAY(),VLOOKUP($B4, 'part 06'!$D:$K, 8, 0),""))</f>
        <v>#N/A</v>
      </c>
      <c r="T4" s="51" t="e">
        <f>IF(VLOOKUP($B4, 'part 06'!$D:$K, 3, 0) = 0,"не сдают",VLOOKUP($B4, 'part 06'!$D:$J, 4, 0)-VLOOKUP($B4, 'part 06'!$D:$J, 5, 0)-VLOOKUP($B4, 'part 06'!$D:$J, 6, 0))</f>
        <v>#N/A</v>
      </c>
      <c r="U4" s="51" t="e">
        <f ca="1">IF(VLOOKUP($B4, 'part 07'!$D:$K, 3, 0) = 0,"не сдают",IF(VLOOKUP($B4, 'part 07'!$D:$K, 8, 0) &lt;&gt; TODAY(),IF(VLOOKUP($B4, 'part 07'!$D:$K, 6, 0) = 0,"потратили","должник"),"сдал"))</f>
        <v>#N/A</v>
      </c>
      <c r="V4" s="52" t="e">
        <f ca="1">IF(VLOOKUP($B4, 'part 07'!$D:$K, 3, 0) = 0,"не сдают",IF(VLOOKUP($B4, 'part 07'!$D:$K, 8, 0) &lt;&gt; TODAY(),VLOOKUP($B4, 'part 07'!$D:$K, 8, 0),""))</f>
        <v>#N/A</v>
      </c>
      <c r="W4" s="51" t="e">
        <f>IF(VLOOKUP($B4, 'part 07'!$D:$K, 3, 0) = 0,"не сдают",VLOOKUP($B4, 'part 07'!$D:$J, 4, 0)-VLOOKUP($B4, 'part 07'!$D:$J, 5, 0)-VLOOKUP($B4, 'part 07'!$D:$J, 6, 0))</f>
        <v>#N/A</v>
      </c>
      <c r="X4" s="51" t="e">
        <f ca="1">IF(VLOOKUP($B4, 'part 08'!$D:$K, 3, 0) = 0,"не сдают",IF(VLOOKUP($B4, 'part 08'!$D:$K, 8, 0) &lt;&gt; TODAY(),IF(VLOOKUP($B4, 'part 08'!$D:$K, 6, 0) = 0,"потратили","должник"),"сдал"))</f>
        <v>#N/A</v>
      </c>
      <c r="Y4" s="52" t="e">
        <f ca="1">IF(VLOOKUP($B4, 'part 08'!$D:$K, 3, 0) = 0,"не сдают",IF(VLOOKUP($B4, 'part 08'!$D:$K, 8, 0) &lt;&gt; TODAY(),VLOOKUP($B4, 'part 08'!$D:$K, 8, 0),""))</f>
        <v>#N/A</v>
      </c>
      <c r="Z4" s="51" t="e">
        <f>IF(VLOOKUP($B4, 'part 08'!$D:$K, 3, 0) = 0,"не сдают",VLOOKUP($B4, 'part 08'!$D:$J, 4, 0)-VLOOKUP($B4, 'part 08'!$D:$J, 5, 0)-VLOOKUP($B4, 'part 08'!$D:$J, 6, 0))</f>
        <v>#N/A</v>
      </c>
      <c r="AA4" s="51" t="e">
        <f ca="1">IF(VLOOKUP($B4, 'part 09'!$D:$K, 3, 0) = 0,"не сдают",IF(VLOOKUP($B4, 'part 09'!$D:$K, 8, 0) &lt;&gt; TODAY(),IF(VLOOKUP($B4, 'part 09'!$D:$K, 6, 0) = 0,"потратили","должник"),"сдал"))</f>
        <v>#N/A</v>
      </c>
      <c r="AB4" s="52" t="e">
        <f ca="1">IF(VLOOKUP($B4, 'part 09'!$D:$K, 3, 0) = 0,"не сдают",IF(VLOOKUP($B4, 'part 09'!$D:$K, 8, 0) &lt;&gt; TODAY(),VLOOKUP($B4, 'part 09'!$D:$K, 8, 0),""))</f>
        <v>#N/A</v>
      </c>
      <c r="AC4" s="51" t="e">
        <f>IF(VLOOKUP($B4, 'part 09'!$D:$K, 3, 0) = 0,"не сдают",VLOOKUP($B4, 'part 09'!$D:$J, 4, 0)-VLOOKUP($B4, 'part 09'!$D:$J, 5, 0)-VLOOKUP($B4, 'part 09'!$D:$J, 6, 0))</f>
        <v>#N/A</v>
      </c>
      <c r="AD4" s="51" t="e">
        <f ca="1">IF(VLOOKUP($B4, 'part 10'!$D:$K, 3, 0) = 0,"не сдают",IF(VLOOKUP($B4, 'part 10'!$D:$K, 8, 0) &lt;&gt; TODAY(),IF(VLOOKUP($B4, 'part 10'!$D:$K, 6, 0) = 0,"потратили","должник"),"сдал"))</f>
        <v>#N/A</v>
      </c>
      <c r="AE4" s="52" t="e">
        <f ca="1">IF(VLOOKUP($B4, 'part 10'!$D:$K, 3, 0) = 0,"не сдают",IF(VLOOKUP($B4, 'part 10'!$D:$K, 8, 0) &lt;&gt; TODAY(),VLOOKUP($B4, 'part 10'!$D:$K, 8, 0),""))</f>
        <v>#N/A</v>
      </c>
      <c r="AF4" s="51" t="e">
        <f>IF(VLOOKUP($B4, 'part 10'!$D:$K, 3, 0) = 0,"не сдают",VLOOKUP($B4, 'part 10'!$D:$J, 4, 0)-VLOOKUP($B4, 'part 10'!$D:$J, 5, 0)-VLOOKUP($B4, 'part 10'!$D:$J, 6, 0))</f>
        <v>#N/A</v>
      </c>
    </row>
    <row r="5" spans="1:32" ht="15">
      <c r="A5" s="13">
        <v>3</v>
      </c>
      <c r="B5" s="28" t="s">
        <v>26</v>
      </c>
      <c r="C5" s="51" t="e">
        <f ca="1">IF(VLOOKUP($B5, 'part 01'!$D:$K, 3, 0) = 0,"не сдают",IF(VLOOKUP($B5, 'part 01'!$D:$K, 8, 0) &lt;&gt; TODAY(),IF(VLOOKUP($B5, 'part 01'!$D:$K, 6, 0) = 0,"потратили","должник"),"сдал"))</f>
        <v>#N/A</v>
      </c>
      <c r="D5" s="52" t="e">
        <f ca="1">IF(VLOOKUP($B5, 'part 01'!$D:$K, 3, 0) = 0,"не сдают",IF(VLOOKUP($B5, 'part 01'!$D:$K, 8, 0) &lt;&gt; TODAY(),VLOOKUP($B5, 'part 01'!$D:$K, 8, 0),""))</f>
        <v>#N/A</v>
      </c>
      <c r="E5" s="51" t="e">
        <f>IF(VLOOKUP($B5, 'part 01'!$D:$K, 3, 0) = 0,"не сдают",VLOOKUP($B5, 'part 01'!$D:$J, 4, 0)-VLOOKUP($B5, 'part 01'!$D:$J, 5, 0)-VLOOKUP($B5, 'part 01'!$D:$J, 6, 0))</f>
        <v>#N/A</v>
      </c>
      <c r="F5" s="51" t="e">
        <f ca="1">IF(VLOOKUP($B5, 'part 02'!$D:$K, 3, 0) = 0,"не сдают",IF(VLOOKUP($B5, 'part 02'!$D:$K, 8, 0) &lt;&gt; TODAY(),IF(VLOOKUP($B5, 'part 02'!$D:$K, 6, 0) = 0,"потратили","должник"),"сдал"))</f>
        <v>#N/A</v>
      </c>
      <c r="G5" s="52" t="e">
        <f ca="1">IF(VLOOKUP($B5, 'part 02'!$D:$K, 3, 0) = 0,"не сдают",IF(VLOOKUP($B5, 'part 02'!$D:$K, 8, 0) &lt;&gt; TODAY(),VLOOKUP($B5, 'part 02'!$D:$K, 8, 0),""))</f>
        <v>#N/A</v>
      </c>
      <c r="H5" s="51" t="e">
        <f>IF(VLOOKUP($B5, 'part 02'!$D:$K, 3, 0) = 0,"не сдают",VLOOKUP($B5, 'part 02'!$D:$J, 4, 0)-VLOOKUP($B5, 'part 02'!$D:$J, 5, 0)-VLOOKUP($B5, 'part 02'!$D:$J, 6, 0))</f>
        <v>#N/A</v>
      </c>
      <c r="I5" s="51" t="e">
        <f ca="1">IF(VLOOKUP($B5, 'part 03'!$D:$K, 3, 0) = 0,"не сдают",IF(VLOOKUP($B5, 'part 03'!$D:$K, 8, 0) &lt;&gt; TODAY(),IF(VLOOKUP($B5, 'part 03'!$D:$K, 6, 0) = 0,"потратили","должник"),"сдал"))</f>
        <v>#N/A</v>
      </c>
      <c r="J5" s="52" t="e">
        <f ca="1">IF(VLOOKUP($B5, 'part 03'!$D:$K, 3, 0) = 0,"не сдают",IF(VLOOKUP($B5, 'part 03'!$D:$K, 8, 0) &lt;&gt; TODAY(),VLOOKUP($B5, 'part 03'!$D:$K, 8, 0),""))</f>
        <v>#N/A</v>
      </c>
      <c r="K5" s="51" t="e">
        <f>IF(VLOOKUP($B5, 'part 03'!$D:$K, 3, 0) = 0,"не сдают",VLOOKUP($B5, 'part 03'!$D:$J, 4, 0)-VLOOKUP($B5, 'part 03'!$D:$J, 5, 0)-VLOOKUP($B5, 'part 03'!$D:$J, 6, 0))</f>
        <v>#N/A</v>
      </c>
      <c r="L5" s="51" t="e">
        <f ca="1">IF(VLOOKUP($B5, 'part 04'!$D:$K, 3, 0) = 0,"не сдают",IF(VLOOKUP($B5, 'part 04'!$D:$K, 8, 0) &lt;&gt; TODAY(),IF(VLOOKUP($B5, 'part 04'!$D:$K, 6, 0) = 0,"потратили","должник"),"сдал"))</f>
        <v>#N/A</v>
      </c>
      <c r="M5" s="52" t="e">
        <f ca="1">IF(VLOOKUP($B5, 'part 04'!$D:$K, 3, 0) = 0,"не сдают",IF(VLOOKUP($B5, 'part 04'!$D:$K, 8, 0) &lt;&gt; TODAY(),VLOOKUP($B5, 'part 04'!$D:$K, 8, 0),""))</f>
        <v>#N/A</v>
      </c>
      <c r="N5" s="51" t="e">
        <f>IF(VLOOKUP($B5, 'part 04'!$D:$K, 3, 0) = 0,"не сдают",VLOOKUP($B5, 'part 04'!$D:$J, 4, 0)-VLOOKUP($B5, 'part 04'!$D:$J, 5, 0)-VLOOKUP($B5, 'part 04'!$D:$J, 6, 0))</f>
        <v>#N/A</v>
      </c>
      <c r="O5" s="53" t="e">
        <f ca="1">IF(VLOOKUP($B5, 'part 05'!$D:$K, 3, 0) = 0,"не сдают",IF(VLOOKUP($B5, 'part 05'!$D:$K, 8, 0) &lt;&gt; TODAY(),IF(VLOOKUP($B5, 'part 05'!$D:$K, 6, 0) = 0,"потратили","должник"),"сдал"))</f>
        <v>#N/A</v>
      </c>
      <c r="P5" s="54" t="e">
        <f ca="1">IF(VLOOKUP($B5, 'part 05'!$D:$K, 3, 0) = 0,"не сдают",IF(VLOOKUP($B5, 'part 05'!$D:$K, 8, 0) &lt;&gt; TODAY(),VLOOKUP($B5, 'part 05'!$D:$K, 8, 0),""))</f>
        <v>#N/A</v>
      </c>
      <c r="Q5" s="53" t="e">
        <f>IF(VLOOKUP($B5, 'part 05'!$D:$K, 3, 0) = 0,"не сдают",VLOOKUP($B5, 'part 05'!$D:$J, 4, 0)-VLOOKUP($B5, 'part 05'!$D:$J, 5, 0)-VLOOKUP($B5, 'part 05'!$D:$J, 6, 0))</f>
        <v>#N/A</v>
      </c>
      <c r="R5" s="51" t="e">
        <f ca="1">IF(VLOOKUP($B5, 'part 06'!$D:$K, 3, 0) = 0,"не сдают",IF(VLOOKUP($B5, 'part 06'!$D:$K, 8, 0) &lt;&gt; TODAY(),IF(VLOOKUP($B5, 'part 06'!$D:$K, 6, 0) = 0,"потратили","должник"),"сдал"))</f>
        <v>#N/A</v>
      </c>
      <c r="S5" s="52" t="e">
        <f ca="1">IF(VLOOKUP($B5, 'part 06'!$D:$K, 3, 0) = 0,"не сдают",IF(VLOOKUP($B5, 'part 06'!$D:$K, 8, 0) &lt;&gt; TODAY(),VLOOKUP($B5, 'part 06'!$D:$K, 8, 0),""))</f>
        <v>#N/A</v>
      </c>
      <c r="T5" s="51" t="e">
        <f>IF(VLOOKUP($B5, 'part 06'!$D:$K, 3, 0) = 0,"не сдают",VLOOKUP($B5, 'part 06'!$D:$J, 4, 0)-VLOOKUP($B5, 'part 06'!$D:$J, 5, 0)-VLOOKUP($B5, 'part 06'!$D:$J, 6, 0))</f>
        <v>#N/A</v>
      </c>
      <c r="U5" s="51" t="e">
        <f ca="1">IF(VLOOKUP($B5, 'part 07'!$D:$K, 3, 0) = 0,"не сдают",IF(VLOOKUP($B5, 'part 07'!$D:$K, 8, 0) &lt;&gt; TODAY(),IF(VLOOKUP($B5, 'part 07'!$D:$K, 6, 0) = 0,"потратили","должник"),"сдал"))</f>
        <v>#N/A</v>
      </c>
      <c r="V5" s="52" t="e">
        <f ca="1">IF(VLOOKUP($B5, 'part 07'!$D:$K, 3, 0) = 0,"не сдают",IF(VLOOKUP($B5, 'part 07'!$D:$K, 8, 0) &lt;&gt; TODAY(),VLOOKUP($B5, 'part 07'!$D:$K, 8, 0),""))</f>
        <v>#N/A</v>
      </c>
      <c r="W5" s="51" t="e">
        <f>IF(VLOOKUP($B5, 'part 07'!$D:$K, 3, 0) = 0,"не сдают",VLOOKUP($B5, 'part 07'!$D:$J, 4, 0)-VLOOKUP($B5, 'part 07'!$D:$J, 5, 0)-VLOOKUP($B5, 'part 07'!$D:$J, 6, 0))</f>
        <v>#N/A</v>
      </c>
      <c r="X5" s="51" t="e">
        <f ca="1">IF(VLOOKUP($B5, 'part 08'!$D:$K, 3, 0) = 0,"не сдают",IF(VLOOKUP($B5, 'part 08'!$D:$K, 8, 0) &lt;&gt; TODAY(),IF(VLOOKUP($B5, 'part 08'!$D:$K, 6, 0) = 0,"потратили","должник"),"сдал"))</f>
        <v>#N/A</v>
      </c>
      <c r="Y5" s="52" t="e">
        <f ca="1">IF(VLOOKUP($B5, 'part 08'!$D:$K, 3, 0) = 0,"не сдают",IF(VLOOKUP($B5, 'part 08'!$D:$K, 8, 0) &lt;&gt; TODAY(),VLOOKUP($B5, 'part 08'!$D:$K, 8, 0),""))</f>
        <v>#N/A</v>
      </c>
      <c r="Z5" s="51" t="e">
        <f>IF(VLOOKUP($B5, 'part 08'!$D:$K, 3, 0) = 0,"не сдают",VLOOKUP($B5, 'part 08'!$D:$J, 4, 0)-VLOOKUP($B5, 'part 08'!$D:$J, 5, 0)-VLOOKUP($B5, 'part 08'!$D:$J, 6, 0))</f>
        <v>#N/A</v>
      </c>
      <c r="AA5" s="51" t="e">
        <f ca="1">IF(VLOOKUP($B5, 'part 09'!$D:$K, 3, 0) = 0,"не сдают",IF(VLOOKUP($B5, 'part 09'!$D:$K, 8, 0) &lt;&gt; TODAY(),IF(VLOOKUP($B5, 'part 09'!$D:$K, 6, 0) = 0,"потратили","должник"),"сдал"))</f>
        <v>#N/A</v>
      </c>
      <c r="AB5" s="52" t="e">
        <f ca="1">IF(VLOOKUP($B5, 'part 09'!$D:$K, 3, 0) = 0,"не сдают",IF(VLOOKUP($B5, 'part 09'!$D:$K, 8, 0) &lt;&gt; TODAY(),VLOOKUP($B5, 'part 09'!$D:$K, 8, 0),""))</f>
        <v>#N/A</v>
      </c>
      <c r="AC5" s="51" t="e">
        <f>IF(VLOOKUP($B5, 'part 09'!$D:$K, 3, 0) = 0,"не сдают",VLOOKUP($B5, 'part 09'!$D:$J, 4, 0)-VLOOKUP($B5, 'part 09'!$D:$J, 5, 0)-VLOOKUP($B5, 'part 09'!$D:$J, 6, 0))</f>
        <v>#N/A</v>
      </c>
      <c r="AD5" s="51" t="e">
        <f ca="1">IF(VLOOKUP($B5, 'part 10'!$D:$K, 3, 0) = 0,"не сдают",IF(VLOOKUP($B5, 'part 10'!$D:$K, 8, 0) &lt;&gt; TODAY(),IF(VLOOKUP($B5, 'part 10'!$D:$K, 6, 0) = 0,"потратили","должник"),"сдал"))</f>
        <v>#N/A</v>
      </c>
      <c r="AE5" s="52" t="e">
        <f ca="1">IF(VLOOKUP($B5, 'part 10'!$D:$K, 3, 0) = 0,"не сдают",IF(VLOOKUP($B5, 'part 10'!$D:$K, 8, 0) &lt;&gt; TODAY(),VLOOKUP($B5, 'part 10'!$D:$K, 8, 0),""))</f>
        <v>#N/A</v>
      </c>
      <c r="AF5" s="51" t="e">
        <f>IF(VLOOKUP($B5, 'part 10'!$D:$K, 3, 0) = 0,"не сдают",VLOOKUP($B5, 'part 10'!$D:$J, 4, 0)-VLOOKUP($B5, 'part 10'!$D:$J, 5, 0)-VLOOKUP($B5, 'part 10'!$D:$J, 6, 0))</f>
        <v>#N/A</v>
      </c>
    </row>
    <row r="6" spans="1:32" ht="15">
      <c r="A6" s="13">
        <v>4</v>
      </c>
      <c r="B6" s="28" t="s">
        <v>15</v>
      </c>
      <c r="C6" s="51" t="e">
        <f ca="1">IF(VLOOKUP($B6, 'part 01'!$D:$K, 3, 0) = 0,"не сдают",IF(VLOOKUP($B6, 'part 01'!$D:$K, 8, 0) &lt;&gt; TODAY(),IF(VLOOKUP($B6, 'part 01'!$D:$K, 6, 0) = 0,"потратили","должник"),"сдал"))</f>
        <v>#N/A</v>
      </c>
      <c r="D6" s="52" t="e">
        <f ca="1">IF(VLOOKUP($B6, 'part 01'!$D:$K, 3, 0) = 0,"не сдают",IF(VLOOKUP($B6, 'part 01'!$D:$K, 8, 0) &lt;&gt; TODAY(),VLOOKUP($B6, 'part 01'!$D:$K, 8, 0),""))</f>
        <v>#N/A</v>
      </c>
      <c r="E6" s="51" t="e">
        <f>IF(VLOOKUP($B6, 'part 01'!$D:$K, 3, 0) = 0,"не сдают",VLOOKUP($B6, 'part 01'!$D:$J, 4, 0)-VLOOKUP($B6, 'part 01'!$D:$J, 5, 0)-VLOOKUP($B6, 'part 01'!$D:$J, 6, 0))</f>
        <v>#N/A</v>
      </c>
      <c r="F6" s="51" t="e">
        <f ca="1">IF(VLOOKUP($B6, 'part 02'!$D:$K, 3, 0) = 0,"не сдают",IF(VLOOKUP($B6, 'part 02'!$D:$K, 8, 0) &lt;&gt; TODAY(),IF(VLOOKUP($B6, 'part 02'!$D:$K, 6, 0) = 0,"потратили","должник"),"сдал"))</f>
        <v>#N/A</v>
      </c>
      <c r="G6" s="52" t="e">
        <f ca="1">IF(VLOOKUP($B6, 'part 02'!$D:$K, 3, 0) = 0,"не сдают",IF(VLOOKUP($B6, 'part 02'!$D:$K, 8, 0) &lt;&gt; TODAY(),VLOOKUP($B6, 'part 02'!$D:$K, 8, 0),""))</f>
        <v>#N/A</v>
      </c>
      <c r="H6" s="51" t="e">
        <f>IF(VLOOKUP($B6, 'part 02'!$D:$K, 3, 0) = 0,"не сдают",VLOOKUP($B6, 'part 02'!$D:$J, 4, 0)-VLOOKUP($B6, 'part 02'!$D:$J, 5, 0)-VLOOKUP($B6, 'part 02'!$D:$J, 6, 0))</f>
        <v>#N/A</v>
      </c>
      <c r="I6" s="51" t="e">
        <f ca="1">IF(VLOOKUP($B6, 'part 03'!$D:$K, 3, 0) = 0,"не сдают",IF(VLOOKUP($B6, 'part 03'!$D:$K, 8, 0) &lt;&gt; TODAY(),IF(VLOOKUP($B6, 'part 03'!$D:$K, 6, 0) = 0,"потратили","должник"),"сдал"))</f>
        <v>#N/A</v>
      </c>
      <c r="J6" s="52" t="e">
        <f ca="1">IF(VLOOKUP($B6, 'part 03'!$D:$K, 3, 0) = 0,"не сдают",IF(VLOOKUP($B6, 'part 03'!$D:$K, 8, 0) &lt;&gt; TODAY(),VLOOKUP($B6, 'part 03'!$D:$K, 8, 0),""))</f>
        <v>#N/A</v>
      </c>
      <c r="K6" s="51" t="e">
        <f>IF(VLOOKUP($B6, 'part 03'!$D:$K, 3, 0) = 0,"не сдают",VLOOKUP($B6, 'part 03'!$D:$J, 4, 0)-VLOOKUP($B6, 'part 03'!$D:$J, 5, 0)-VLOOKUP($B6, 'part 03'!$D:$J, 6, 0))</f>
        <v>#N/A</v>
      </c>
      <c r="L6" s="51" t="e">
        <f ca="1">IF(VLOOKUP($B6, 'part 04'!$D:$K, 3, 0) = 0,"не сдают",IF(VLOOKUP($B6, 'part 04'!$D:$K, 8, 0) &lt;&gt; TODAY(),IF(VLOOKUP($B6, 'part 04'!$D:$K, 6, 0) = 0,"потратили","должник"),"сдал"))</f>
        <v>#N/A</v>
      </c>
      <c r="M6" s="52" t="e">
        <f ca="1">IF(VLOOKUP($B6, 'part 04'!$D:$K, 3, 0) = 0,"не сдают",IF(VLOOKUP($B6, 'part 04'!$D:$K, 8, 0) &lt;&gt; TODAY(),VLOOKUP($B6, 'part 04'!$D:$K, 8, 0),""))</f>
        <v>#N/A</v>
      </c>
      <c r="N6" s="51" t="e">
        <f>IF(VLOOKUP($B6, 'part 04'!$D:$K, 3, 0) = 0,"не сдают",VLOOKUP($B6, 'part 04'!$D:$J, 4, 0)-VLOOKUP($B6, 'part 04'!$D:$J, 5, 0)-VLOOKUP($B6, 'part 04'!$D:$J, 6, 0))</f>
        <v>#N/A</v>
      </c>
      <c r="O6" s="53" t="e">
        <f ca="1">IF(VLOOKUP($B6, 'part 05'!$D:$K, 3, 0) = 0,"не сдают",IF(VLOOKUP($B6, 'part 05'!$D:$K, 8, 0) &lt;&gt; TODAY(),IF(VLOOKUP($B6, 'part 05'!$D:$K, 6, 0) = 0,"потратили","должник"),"сдал"))</f>
        <v>#N/A</v>
      </c>
      <c r="P6" s="54" t="e">
        <f ca="1">IF(VLOOKUP($B6, 'part 05'!$D:$K, 3, 0) = 0,"не сдают",IF(VLOOKUP($B6, 'part 05'!$D:$K, 8, 0) &lt;&gt; TODAY(),VLOOKUP($B6, 'part 05'!$D:$K, 8, 0),""))</f>
        <v>#N/A</v>
      </c>
      <c r="Q6" s="53" t="e">
        <f>IF(VLOOKUP($B6, 'part 05'!$D:$K, 3, 0) = 0,"не сдают",VLOOKUP($B6, 'part 05'!$D:$J, 4, 0)-VLOOKUP($B6, 'part 05'!$D:$J, 5, 0)-VLOOKUP($B6, 'part 05'!$D:$J, 6, 0))</f>
        <v>#N/A</v>
      </c>
      <c r="R6" s="51" t="e">
        <f ca="1">IF(VLOOKUP($B6, 'part 06'!$D:$K, 3, 0) = 0,"не сдают",IF(VLOOKUP($B6, 'part 06'!$D:$K, 8, 0) &lt;&gt; TODAY(),IF(VLOOKUP($B6, 'part 06'!$D:$K, 6, 0) = 0,"потратили","должник"),"сдал"))</f>
        <v>#N/A</v>
      </c>
      <c r="S6" s="52" t="e">
        <f ca="1">IF(VLOOKUP($B6, 'part 06'!$D:$K, 3, 0) = 0,"не сдают",IF(VLOOKUP($B6, 'part 06'!$D:$K, 8, 0) &lt;&gt; TODAY(),VLOOKUP($B6, 'part 06'!$D:$K, 8, 0),""))</f>
        <v>#N/A</v>
      </c>
      <c r="T6" s="51" t="e">
        <f>IF(VLOOKUP($B6, 'part 06'!$D:$K, 3, 0) = 0,"не сдают",VLOOKUP($B6, 'part 06'!$D:$J, 4, 0)-VLOOKUP($B6, 'part 06'!$D:$J, 5, 0)-VLOOKUP($B6, 'part 06'!$D:$J, 6, 0))</f>
        <v>#N/A</v>
      </c>
      <c r="U6" s="51" t="e">
        <f ca="1">IF(VLOOKUP($B6, 'part 07'!$D:$K, 3, 0) = 0,"не сдают",IF(VLOOKUP($B6, 'part 07'!$D:$K, 8, 0) &lt;&gt; TODAY(),IF(VLOOKUP($B6, 'part 07'!$D:$K, 6, 0) = 0,"потратили","должник"),"сдал"))</f>
        <v>#N/A</v>
      </c>
      <c r="V6" s="52" t="e">
        <f ca="1">IF(VLOOKUP($B6, 'part 07'!$D:$K, 3, 0) = 0,"не сдают",IF(VLOOKUP($B6, 'part 07'!$D:$K, 8, 0) &lt;&gt; TODAY(),VLOOKUP($B6, 'part 07'!$D:$K, 8, 0),""))</f>
        <v>#N/A</v>
      </c>
      <c r="W6" s="51" t="e">
        <f>IF(VLOOKUP($B6, 'part 07'!$D:$K, 3, 0) = 0,"не сдают",VLOOKUP($B6, 'part 07'!$D:$J, 4, 0)-VLOOKUP($B6, 'part 07'!$D:$J, 5, 0)-VLOOKUP($B6, 'part 07'!$D:$J, 6, 0))</f>
        <v>#N/A</v>
      </c>
      <c r="X6" s="51" t="e">
        <f ca="1">IF(VLOOKUP($B6, 'part 08'!$D:$K, 3, 0) = 0,"не сдают",IF(VLOOKUP($B6, 'part 08'!$D:$K, 8, 0) &lt;&gt; TODAY(),IF(VLOOKUP($B6, 'part 08'!$D:$K, 6, 0) = 0,"потратили","должник"),"сдал"))</f>
        <v>#N/A</v>
      </c>
      <c r="Y6" s="52" t="e">
        <f ca="1">IF(VLOOKUP($B6, 'part 08'!$D:$K, 3, 0) = 0,"не сдают",IF(VLOOKUP($B6, 'part 08'!$D:$K, 8, 0) &lt;&gt; TODAY(),VLOOKUP($B6, 'part 08'!$D:$K, 8, 0),""))</f>
        <v>#N/A</v>
      </c>
      <c r="Z6" s="51" t="e">
        <f>IF(VLOOKUP($B6, 'part 08'!$D:$K, 3, 0) = 0,"не сдают",VLOOKUP($B6, 'part 08'!$D:$J, 4, 0)-VLOOKUP($B6, 'part 08'!$D:$J, 5, 0)-VLOOKUP($B6, 'part 08'!$D:$J, 6, 0))</f>
        <v>#N/A</v>
      </c>
      <c r="AA6" s="51" t="e">
        <f ca="1">IF(VLOOKUP($B6, 'part 09'!$D:$K, 3, 0) = 0,"не сдают",IF(VLOOKUP($B6, 'part 09'!$D:$K, 8, 0) &lt;&gt; TODAY(),IF(VLOOKUP($B6, 'part 09'!$D:$K, 6, 0) = 0,"потратили","должник"),"сдал"))</f>
        <v>#N/A</v>
      </c>
      <c r="AB6" s="52" t="e">
        <f ca="1">IF(VLOOKUP($B6, 'part 09'!$D:$K, 3, 0) = 0,"не сдают",IF(VLOOKUP($B6, 'part 09'!$D:$K, 8, 0) &lt;&gt; TODAY(),VLOOKUP($B6, 'part 09'!$D:$K, 8, 0),""))</f>
        <v>#N/A</v>
      </c>
      <c r="AC6" s="51" t="e">
        <f>IF(VLOOKUP($B6, 'part 09'!$D:$K, 3, 0) = 0,"не сдают",VLOOKUP($B6, 'part 09'!$D:$J, 4, 0)-VLOOKUP($B6, 'part 09'!$D:$J, 5, 0)-VLOOKUP($B6, 'part 09'!$D:$J, 6, 0))</f>
        <v>#N/A</v>
      </c>
      <c r="AD6" s="51" t="e">
        <f ca="1">IF(VLOOKUP($B6, 'part 10'!$D:$K, 3, 0) = 0,"не сдают",IF(VLOOKUP($B6, 'part 10'!$D:$K, 8, 0) &lt;&gt; TODAY(),IF(VLOOKUP($B6, 'part 10'!$D:$K, 6, 0) = 0,"потратили","должник"),"сдал"))</f>
        <v>#N/A</v>
      </c>
      <c r="AE6" s="52" t="e">
        <f ca="1">IF(VLOOKUP($B6, 'part 10'!$D:$K, 3, 0) = 0,"не сдают",IF(VLOOKUP($B6, 'part 10'!$D:$K, 8, 0) &lt;&gt; TODAY(),VLOOKUP($B6, 'part 10'!$D:$K, 8, 0),""))</f>
        <v>#N/A</v>
      </c>
      <c r="AF6" s="51" t="e">
        <f>IF(VLOOKUP($B6, 'part 10'!$D:$K, 3, 0) = 0,"не сдают",VLOOKUP($B6, 'part 10'!$D:$J, 4, 0)-VLOOKUP($B6, 'part 10'!$D:$J, 5, 0)-VLOOKUP($B6, 'part 10'!$D:$J, 6, 0))</f>
        <v>#N/A</v>
      </c>
    </row>
    <row r="7" spans="1:32" ht="15">
      <c r="A7" s="13">
        <v>5</v>
      </c>
      <c r="B7" s="28" t="s">
        <v>16</v>
      </c>
      <c r="C7" s="51" t="e">
        <f ca="1">IF(VLOOKUP($B7, 'part 01'!$D:$K, 3, 0) = 0,"не сдают",IF(VLOOKUP($B7, 'part 01'!$D:$K, 8, 0) &lt;&gt; TODAY(),IF(VLOOKUP($B7, 'part 01'!$D:$K, 6, 0) = 0,"потратили","должник"),"сдал"))</f>
        <v>#N/A</v>
      </c>
      <c r="D7" s="52" t="e">
        <f ca="1">IF(VLOOKUP($B7, 'part 01'!$D:$K, 3, 0) = 0,"не сдают",IF(VLOOKUP($B7, 'part 01'!$D:$K, 8, 0) &lt;&gt; TODAY(),VLOOKUP($B7, 'part 01'!$D:$K, 8, 0),""))</f>
        <v>#N/A</v>
      </c>
      <c r="E7" s="51" t="e">
        <f>IF(VLOOKUP($B7, 'part 01'!$D:$K, 3, 0) = 0,"не сдают",VLOOKUP($B7, 'part 01'!$D:$J, 4, 0)-VLOOKUP($B7, 'part 01'!$D:$J, 5, 0)-VLOOKUP($B7, 'part 01'!$D:$J, 6, 0))</f>
        <v>#N/A</v>
      </c>
      <c r="F7" s="51" t="e">
        <f ca="1">IF(VLOOKUP($B7, 'part 02'!$D:$K, 3, 0) = 0,"не сдают",IF(VLOOKUP($B7, 'part 02'!$D:$K, 8, 0) &lt;&gt; TODAY(),IF(VLOOKUP($B7, 'part 02'!$D:$K, 6, 0) = 0,"потратили","должник"),"сдал"))</f>
        <v>#N/A</v>
      </c>
      <c r="G7" s="52" t="e">
        <f ca="1">IF(VLOOKUP($B7, 'part 02'!$D:$K, 3, 0) = 0,"не сдают",IF(VLOOKUP($B7, 'part 02'!$D:$K, 8, 0) &lt;&gt; TODAY(),VLOOKUP($B7, 'part 02'!$D:$K, 8, 0),""))</f>
        <v>#N/A</v>
      </c>
      <c r="H7" s="51" t="e">
        <f>IF(VLOOKUP($B7, 'part 02'!$D:$K, 3, 0) = 0,"не сдают",VLOOKUP($B7, 'part 02'!$D:$J, 4, 0)-VLOOKUP($B7, 'part 02'!$D:$J, 5, 0)-VLOOKUP($B7, 'part 02'!$D:$J, 6, 0))</f>
        <v>#N/A</v>
      </c>
      <c r="I7" s="51" t="e">
        <f ca="1">IF(VLOOKUP($B7, 'part 03'!$D:$K, 3, 0) = 0,"не сдают",IF(VLOOKUP($B7, 'part 03'!$D:$K, 8, 0) &lt;&gt; TODAY(),IF(VLOOKUP($B7, 'part 03'!$D:$K, 6, 0) = 0,"потратили","должник"),"сдал"))</f>
        <v>#N/A</v>
      </c>
      <c r="J7" s="52" t="e">
        <f ca="1">IF(VLOOKUP($B7, 'part 03'!$D:$K, 3, 0) = 0,"не сдают",IF(VLOOKUP($B7, 'part 03'!$D:$K, 8, 0) &lt;&gt; TODAY(),VLOOKUP($B7, 'part 03'!$D:$K, 8, 0),""))</f>
        <v>#N/A</v>
      </c>
      <c r="K7" s="51" t="e">
        <f>IF(VLOOKUP($B7, 'part 03'!$D:$K, 3, 0) = 0,"не сдают",VLOOKUP($B7, 'part 03'!$D:$J, 4, 0)-VLOOKUP($B7, 'part 03'!$D:$J, 5, 0)-VLOOKUP($B7, 'part 03'!$D:$J, 6, 0))</f>
        <v>#N/A</v>
      </c>
      <c r="L7" s="51" t="e">
        <f ca="1">IF(VLOOKUP($B7, 'part 04'!$D:$K, 3, 0) = 0,"не сдают",IF(VLOOKUP($B7, 'part 04'!$D:$K, 8, 0) &lt;&gt; TODAY(),IF(VLOOKUP($B7, 'part 04'!$D:$K, 6, 0) = 0,"потратили","должник"),"сдал"))</f>
        <v>#N/A</v>
      </c>
      <c r="M7" s="52" t="e">
        <f ca="1">IF(VLOOKUP($B7, 'part 04'!$D:$K, 3, 0) = 0,"не сдают",IF(VLOOKUP($B7, 'part 04'!$D:$K, 8, 0) &lt;&gt; TODAY(),VLOOKUP($B7, 'part 04'!$D:$K, 8, 0),""))</f>
        <v>#N/A</v>
      </c>
      <c r="N7" s="51" t="e">
        <f>IF(VLOOKUP($B7, 'part 04'!$D:$K, 3, 0) = 0,"не сдают",VLOOKUP($B7, 'part 04'!$D:$J, 4, 0)-VLOOKUP($B7, 'part 04'!$D:$J, 5, 0)-VLOOKUP($B7, 'part 04'!$D:$J, 6, 0))</f>
        <v>#N/A</v>
      </c>
      <c r="O7" s="53" t="e">
        <f ca="1">IF(VLOOKUP($B7, 'part 05'!$D:$K, 3, 0) = 0,"не сдают",IF(VLOOKUP($B7, 'part 05'!$D:$K, 8, 0) &lt;&gt; TODAY(),IF(VLOOKUP($B7, 'part 05'!$D:$K, 6, 0) = 0,"потратили","должник"),"сдал"))</f>
        <v>#N/A</v>
      </c>
      <c r="P7" s="54" t="e">
        <f ca="1">IF(VLOOKUP($B7, 'part 05'!$D:$K, 3, 0) = 0,"не сдают",IF(VLOOKUP($B7, 'part 05'!$D:$K, 8, 0) &lt;&gt; TODAY(),VLOOKUP($B7, 'part 05'!$D:$K, 8, 0),""))</f>
        <v>#N/A</v>
      </c>
      <c r="Q7" s="53" t="e">
        <f>IF(VLOOKUP($B7, 'part 05'!$D:$K, 3, 0) = 0,"не сдают",VLOOKUP($B7, 'part 05'!$D:$J, 4, 0)-VLOOKUP($B7, 'part 05'!$D:$J, 5, 0)-VLOOKUP($B7, 'part 05'!$D:$J, 6, 0))</f>
        <v>#N/A</v>
      </c>
      <c r="R7" s="51" t="e">
        <f ca="1">IF(VLOOKUP($B7, 'part 06'!$D:$K, 3, 0) = 0,"не сдают",IF(VLOOKUP($B7, 'part 06'!$D:$K, 8, 0) &lt;&gt; TODAY(),IF(VLOOKUP($B7, 'part 06'!$D:$K, 6, 0) = 0,"потратили","должник"),"сдал"))</f>
        <v>#N/A</v>
      </c>
      <c r="S7" s="52" t="e">
        <f ca="1">IF(VLOOKUP($B7, 'part 06'!$D:$K, 3, 0) = 0,"не сдают",IF(VLOOKUP($B7, 'part 06'!$D:$K, 8, 0) &lt;&gt; TODAY(),VLOOKUP($B7, 'part 06'!$D:$K, 8, 0),""))</f>
        <v>#N/A</v>
      </c>
      <c r="T7" s="51" t="e">
        <f>IF(VLOOKUP($B7, 'part 06'!$D:$K, 3, 0) = 0,"не сдают",VLOOKUP($B7, 'part 06'!$D:$J, 4, 0)-VLOOKUP($B7, 'part 06'!$D:$J, 5, 0)-VLOOKUP($B7, 'part 06'!$D:$J, 6, 0))</f>
        <v>#N/A</v>
      </c>
      <c r="U7" s="51" t="e">
        <f ca="1">IF(VLOOKUP($B7, 'part 07'!$D:$K, 3, 0) = 0,"не сдают",IF(VLOOKUP($B7, 'part 07'!$D:$K, 8, 0) &lt;&gt; TODAY(),IF(VLOOKUP($B7, 'part 07'!$D:$K, 6, 0) = 0,"потратили","должник"),"сдал"))</f>
        <v>#N/A</v>
      </c>
      <c r="V7" s="52" t="e">
        <f ca="1">IF(VLOOKUP($B7, 'part 07'!$D:$K, 3, 0) = 0,"не сдают",IF(VLOOKUP($B7, 'part 07'!$D:$K, 8, 0) &lt;&gt; TODAY(),VLOOKUP($B7, 'part 07'!$D:$K, 8, 0),""))</f>
        <v>#N/A</v>
      </c>
      <c r="W7" s="51" t="e">
        <f>IF(VLOOKUP($B7, 'part 07'!$D:$K, 3, 0) = 0,"не сдают",VLOOKUP($B7, 'part 07'!$D:$J, 4, 0)-VLOOKUP($B7, 'part 07'!$D:$J, 5, 0)-VLOOKUP($B7, 'part 07'!$D:$J, 6, 0))</f>
        <v>#N/A</v>
      </c>
      <c r="X7" s="51" t="e">
        <f ca="1">IF(VLOOKUP($B7, 'part 08'!$D:$K, 3, 0) = 0,"не сдают",IF(VLOOKUP($B7, 'part 08'!$D:$K, 8, 0) &lt;&gt; TODAY(),IF(VLOOKUP($B7, 'part 08'!$D:$K, 6, 0) = 0,"потратили","должник"),"сдал"))</f>
        <v>#N/A</v>
      </c>
      <c r="Y7" s="52" t="e">
        <f ca="1">IF(VLOOKUP($B7, 'part 08'!$D:$K, 3, 0) = 0,"не сдают",IF(VLOOKUP($B7, 'part 08'!$D:$K, 8, 0) &lt;&gt; TODAY(),VLOOKUP($B7, 'part 08'!$D:$K, 8, 0),""))</f>
        <v>#N/A</v>
      </c>
      <c r="Z7" s="51" t="e">
        <f>IF(VLOOKUP($B7, 'part 08'!$D:$K, 3, 0) = 0,"не сдают",VLOOKUP($B7, 'part 08'!$D:$J, 4, 0)-VLOOKUP($B7, 'part 08'!$D:$J, 5, 0)-VLOOKUP($B7, 'part 08'!$D:$J, 6, 0))</f>
        <v>#N/A</v>
      </c>
      <c r="AA7" s="51" t="e">
        <f ca="1">IF(VLOOKUP($B7, 'part 09'!$D:$K, 3, 0) = 0,"не сдают",IF(VLOOKUP($B7, 'part 09'!$D:$K, 8, 0) &lt;&gt; TODAY(),IF(VLOOKUP($B7, 'part 09'!$D:$K, 6, 0) = 0,"потратили","должник"),"сдал"))</f>
        <v>#N/A</v>
      </c>
      <c r="AB7" s="52" t="e">
        <f ca="1">IF(VLOOKUP($B7, 'part 09'!$D:$K, 3, 0) = 0,"не сдают",IF(VLOOKUP($B7, 'part 09'!$D:$K, 8, 0) &lt;&gt; TODAY(),VLOOKUP($B7, 'part 09'!$D:$K, 8, 0),""))</f>
        <v>#N/A</v>
      </c>
      <c r="AC7" s="51" t="e">
        <f>IF(VLOOKUP($B7, 'part 09'!$D:$K, 3, 0) = 0,"не сдают",VLOOKUP($B7, 'part 09'!$D:$J, 4, 0)-VLOOKUP($B7, 'part 09'!$D:$J, 5, 0)-VLOOKUP($B7, 'part 09'!$D:$J, 6, 0))</f>
        <v>#N/A</v>
      </c>
      <c r="AD7" s="51" t="e">
        <f ca="1">IF(VLOOKUP($B7, 'part 10'!$D:$K, 3, 0) = 0,"не сдают",IF(VLOOKUP($B7, 'part 10'!$D:$K, 8, 0) &lt;&gt; TODAY(),IF(VLOOKUP($B7, 'part 10'!$D:$K, 6, 0) = 0,"потратили","должник"),"сдал"))</f>
        <v>#N/A</v>
      </c>
      <c r="AE7" s="52" t="e">
        <f ca="1">IF(VLOOKUP($B7, 'part 10'!$D:$K, 3, 0) = 0,"не сдают",IF(VLOOKUP($B7, 'part 10'!$D:$K, 8, 0) &lt;&gt; TODAY(),VLOOKUP($B7, 'part 10'!$D:$K, 8, 0),""))</f>
        <v>#N/A</v>
      </c>
      <c r="AF7" s="51" t="e">
        <f>IF(VLOOKUP($B7, 'part 10'!$D:$K, 3, 0) = 0,"не сдают",VLOOKUP($B7, 'part 10'!$D:$J, 4, 0)-VLOOKUP($B7, 'part 10'!$D:$J, 5, 0)-VLOOKUP($B7, 'part 10'!$D:$J, 6, 0))</f>
        <v>#N/A</v>
      </c>
    </row>
    <row r="8" spans="1:32" ht="15">
      <c r="A8" s="13">
        <v>6</v>
      </c>
      <c r="B8" s="28" t="s">
        <v>53</v>
      </c>
      <c r="C8" s="51" t="e">
        <f ca="1">IF(VLOOKUP($B8, 'part 01'!$D:$K, 3, 0) = 0,"не сдают",IF(VLOOKUP($B8, 'part 01'!$D:$K, 8, 0) &lt;&gt; TODAY(),IF(VLOOKUP($B8, 'part 01'!$D:$K, 6, 0) = 0,"потратили","должник"),"сдал"))</f>
        <v>#N/A</v>
      </c>
      <c r="D8" s="52" t="e">
        <f ca="1">IF(VLOOKUP($B8, 'part 01'!$D:$K, 3, 0) = 0,"не сдают",IF(VLOOKUP($B8, 'part 01'!$D:$K, 8, 0) &lt;&gt; TODAY(),VLOOKUP($B8, 'part 01'!$D:$K, 8, 0),""))</f>
        <v>#N/A</v>
      </c>
      <c r="E8" s="51" t="e">
        <f>IF(VLOOKUP($B8, 'part 01'!$D:$K, 3, 0) = 0,"не сдают",VLOOKUP($B8, 'part 01'!$D:$J, 4, 0)-VLOOKUP($B8, 'part 01'!$D:$J, 5, 0)-VLOOKUP($B8, 'part 01'!$D:$J, 6, 0))</f>
        <v>#N/A</v>
      </c>
      <c r="F8" s="51" t="e">
        <f ca="1">IF(VLOOKUP($B8, 'part 02'!$D:$K, 3, 0) = 0,"не сдают",IF(VLOOKUP($B8, 'part 02'!$D:$K, 8, 0) &lt;&gt; TODAY(),IF(VLOOKUP($B8, 'part 02'!$D:$K, 6, 0) = 0,"потратили","должник"),"сдал"))</f>
        <v>#N/A</v>
      </c>
      <c r="G8" s="52" t="e">
        <f ca="1">IF(VLOOKUP($B8, 'part 02'!$D:$K, 3, 0) = 0,"не сдают",IF(VLOOKUP($B8, 'part 02'!$D:$K, 8, 0) &lt;&gt; TODAY(),VLOOKUP($B8, 'part 02'!$D:$K, 8, 0),""))</f>
        <v>#N/A</v>
      </c>
      <c r="H8" s="51" t="e">
        <f>IF(VLOOKUP($B8, 'part 02'!$D:$K, 3, 0) = 0,"не сдают",VLOOKUP($B8, 'part 02'!$D:$J, 4, 0)-VLOOKUP($B8, 'part 02'!$D:$J, 5, 0)-VLOOKUP($B8, 'part 02'!$D:$J, 6, 0))</f>
        <v>#N/A</v>
      </c>
      <c r="I8" s="51" t="e">
        <f ca="1">IF(VLOOKUP($B8, 'part 03'!$D:$K, 3, 0) = 0,"не сдают",IF(VLOOKUP($B8, 'part 03'!$D:$K, 8, 0) &lt;&gt; TODAY(),IF(VLOOKUP($B8, 'part 03'!$D:$K, 6, 0) = 0,"потратили","должник"),"сдал"))</f>
        <v>#N/A</v>
      </c>
      <c r="J8" s="52" t="e">
        <f ca="1">IF(VLOOKUP($B8, 'part 03'!$D:$K, 3, 0) = 0,"не сдают",IF(VLOOKUP($B8, 'part 03'!$D:$K, 8, 0) &lt;&gt; TODAY(),VLOOKUP($B8, 'part 03'!$D:$K, 8, 0),""))</f>
        <v>#N/A</v>
      </c>
      <c r="K8" s="51" t="e">
        <f>IF(VLOOKUP($B8, 'part 03'!$D:$K, 3, 0) = 0,"не сдают",VLOOKUP($B8, 'part 03'!$D:$J, 4, 0)-VLOOKUP($B8, 'part 03'!$D:$J, 5, 0)-VLOOKUP($B8, 'part 03'!$D:$J, 6, 0))</f>
        <v>#N/A</v>
      </c>
      <c r="L8" s="51" t="e">
        <f ca="1">IF(VLOOKUP($B8, 'part 04'!$D:$K, 3, 0) = 0,"не сдают",IF(VLOOKUP($B8, 'part 04'!$D:$K, 8, 0) &lt;&gt; TODAY(),IF(VLOOKUP($B8, 'part 04'!$D:$K, 6, 0) = 0,"потратили","должник"),"сдал"))</f>
        <v>#N/A</v>
      </c>
      <c r="M8" s="52" t="e">
        <f ca="1">IF(VLOOKUP($B8, 'part 04'!$D:$K, 3, 0) = 0,"не сдают",IF(VLOOKUP($B8, 'part 04'!$D:$K, 8, 0) &lt;&gt; TODAY(),VLOOKUP($B8, 'part 04'!$D:$K, 8, 0),""))</f>
        <v>#N/A</v>
      </c>
      <c r="N8" s="51" t="e">
        <f>IF(VLOOKUP($B8, 'part 04'!$D:$K, 3, 0) = 0,"не сдают",VLOOKUP($B8, 'part 04'!$D:$J, 4, 0)-VLOOKUP($B8, 'part 04'!$D:$J, 5, 0)-VLOOKUP($B8, 'part 04'!$D:$J, 6, 0))</f>
        <v>#N/A</v>
      </c>
      <c r="O8" s="53" t="e">
        <f ca="1">IF(VLOOKUP($B8, 'part 05'!$D:$K, 3, 0) = 0,"не сдают",IF(VLOOKUP($B8, 'part 05'!$D:$K, 8, 0) &lt;&gt; TODAY(),IF(VLOOKUP($B8, 'part 05'!$D:$K, 6, 0) = 0,"потратили","должник"),"сдал"))</f>
        <v>#N/A</v>
      </c>
      <c r="P8" s="54" t="e">
        <f ca="1">IF(VLOOKUP($B8, 'part 05'!$D:$K, 3, 0) = 0,"не сдают",IF(VLOOKUP($B8, 'part 05'!$D:$K, 8, 0) &lt;&gt; TODAY(),VLOOKUP($B8, 'part 05'!$D:$K, 8, 0),""))</f>
        <v>#N/A</v>
      </c>
      <c r="Q8" s="53" t="e">
        <f>IF(VLOOKUP($B8, 'part 05'!$D:$K, 3, 0) = 0,"не сдают",VLOOKUP($B8, 'part 05'!$D:$J, 4, 0)-VLOOKUP($B8, 'part 05'!$D:$J, 5, 0)-VLOOKUP($B8, 'part 05'!$D:$J, 6, 0))</f>
        <v>#N/A</v>
      </c>
      <c r="R8" s="51" t="e">
        <f ca="1">IF(VLOOKUP($B8, 'part 06'!$D:$K, 3, 0) = 0,"не сдают",IF(VLOOKUP($B8, 'part 06'!$D:$K, 8, 0) &lt;&gt; TODAY(),IF(VLOOKUP($B8, 'part 06'!$D:$K, 6, 0) = 0,"потратили","должник"),"сдал"))</f>
        <v>#N/A</v>
      </c>
      <c r="S8" s="52" t="e">
        <f ca="1">IF(VLOOKUP($B8, 'part 06'!$D:$K, 3, 0) = 0,"не сдают",IF(VLOOKUP($B8, 'part 06'!$D:$K, 8, 0) &lt;&gt; TODAY(),VLOOKUP($B8, 'part 06'!$D:$K, 8, 0),""))</f>
        <v>#N/A</v>
      </c>
      <c r="T8" s="51" t="e">
        <f>IF(VLOOKUP($B8, 'part 06'!$D:$K, 3, 0) = 0,"не сдают",VLOOKUP($B8, 'part 06'!$D:$J, 4, 0)-VLOOKUP($B8, 'part 06'!$D:$J, 5, 0)-VLOOKUP($B8, 'part 06'!$D:$J, 6, 0))</f>
        <v>#N/A</v>
      </c>
      <c r="U8" s="51" t="e">
        <f ca="1">IF(VLOOKUP($B8, 'part 07'!$D:$K, 3, 0) = 0,"не сдают",IF(VLOOKUP($B8, 'part 07'!$D:$K, 8, 0) &lt;&gt; TODAY(),IF(VLOOKUP($B8, 'part 07'!$D:$K, 6, 0) = 0,"потратили","должник"),"сдал"))</f>
        <v>#N/A</v>
      </c>
      <c r="V8" s="52" t="e">
        <f ca="1">IF(VLOOKUP($B8, 'part 07'!$D:$K, 3, 0) = 0,"не сдают",IF(VLOOKUP($B8, 'part 07'!$D:$K, 8, 0) &lt;&gt; TODAY(),VLOOKUP($B8, 'part 07'!$D:$K, 8, 0),""))</f>
        <v>#N/A</v>
      </c>
      <c r="W8" s="51" t="e">
        <f>IF(VLOOKUP($B8, 'part 07'!$D:$K, 3, 0) = 0,"не сдают",VLOOKUP($B8, 'part 07'!$D:$J, 4, 0)-VLOOKUP($B8, 'part 07'!$D:$J, 5, 0)-VLOOKUP($B8, 'part 07'!$D:$J, 6, 0))</f>
        <v>#N/A</v>
      </c>
      <c r="X8" s="51" t="e">
        <f ca="1">IF(VLOOKUP($B8, 'part 08'!$D:$K, 3, 0) = 0,"не сдают",IF(VLOOKUP($B8, 'part 08'!$D:$K, 8, 0) &lt;&gt; TODAY(),IF(VLOOKUP($B8, 'part 08'!$D:$K, 6, 0) = 0,"потратили","должник"),"сдал"))</f>
        <v>#N/A</v>
      </c>
      <c r="Y8" s="52" t="e">
        <f ca="1">IF(VLOOKUP($B8, 'part 08'!$D:$K, 3, 0) = 0,"не сдают",IF(VLOOKUP($B8, 'part 08'!$D:$K, 8, 0) &lt;&gt; TODAY(),VLOOKUP($B8, 'part 08'!$D:$K, 8, 0),""))</f>
        <v>#N/A</v>
      </c>
      <c r="Z8" s="51" t="e">
        <f>IF(VLOOKUP($B8, 'part 08'!$D:$K, 3, 0) = 0,"не сдают",VLOOKUP($B8, 'part 08'!$D:$J, 4, 0)-VLOOKUP($B8, 'part 08'!$D:$J, 5, 0)-VLOOKUP($B8, 'part 08'!$D:$J, 6, 0))</f>
        <v>#N/A</v>
      </c>
      <c r="AA8" s="51" t="e">
        <f ca="1">IF(VLOOKUP($B8, 'part 09'!$D:$K, 3, 0) = 0,"не сдают",IF(VLOOKUP($B8, 'part 09'!$D:$K, 8, 0) &lt;&gt; TODAY(),IF(VLOOKUP($B8, 'part 09'!$D:$K, 6, 0) = 0,"потратили","должник"),"сдал"))</f>
        <v>#N/A</v>
      </c>
      <c r="AB8" s="52" t="e">
        <f ca="1">IF(VLOOKUP($B8, 'part 09'!$D:$K, 3, 0) = 0,"не сдают",IF(VLOOKUP($B8, 'part 09'!$D:$K, 8, 0) &lt;&gt; TODAY(),VLOOKUP($B8, 'part 09'!$D:$K, 8, 0),""))</f>
        <v>#N/A</v>
      </c>
      <c r="AC8" s="51" t="e">
        <f>IF(VLOOKUP($B8, 'part 09'!$D:$K, 3, 0) = 0,"не сдают",VLOOKUP($B8, 'part 09'!$D:$J, 4, 0)-VLOOKUP($B8, 'part 09'!$D:$J, 5, 0)-VLOOKUP($B8, 'part 09'!$D:$J, 6, 0))</f>
        <v>#N/A</v>
      </c>
      <c r="AD8" s="51" t="e">
        <f ca="1">IF(VLOOKUP($B8, 'part 10'!$D:$K, 3, 0) = 0,"не сдают",IF(VLOOKUP($B8, 'part 10'!$D:$K, 8, 0) &lt;&gt; TODAY(),IF(VLOOKUP($B8, 'part 10'!$D:$K, 6, 0) = 0,"потратили","должник"),"сдал"))</f>
        <v>#N/A</v>
      </c>
      <c r="AE8" s="52" t="e">
        <f ca="1">IF(VLOOKUP($B8, 'part 10'!$D:$K, 3, 0) = 0,"не сдают",IF(VLOOKUP($B8, 'part 10'!$D:$K, 8, 0) &lt;&gt; TODAY(),VLOOKUP($B8, 'part 10'!$D:$K, 8, 0),""))</f>
        <v>#N/A</v>
      </c>
      <c r="AF8" s="51" t="e">
        <f>IF(VLOOKUP($B8, 'part 10'!$D:$K, 3, 0) = 0,"не сдают",VLOOKUP($B8, 'part 10'!$D:$J, 4, 0)-VLOOKUP($B8, 'part 10'!$D:$J, 5, 0)-VLOOKUP($B8, 'part 10'!$D:$J, 6, 0))</f>
        <v>#N/A</v>
      </c>
    </row>
    <row r="9" spans="1:32" ht="15">
      <c r="A9" s="13">
        <v>7</v>
      </c>
      <c r="B9" s="28" t="s">
        <v>59</v>
      </c>
      <c r="C9" s="51" t="e">
        <f ca="1">IF(VLOOKUP($B9, 'part 01'!$D:$K, 3, 0) = 0,"не сдают",IF(VLOOKUP($B9, 'part 01'!$D:$K, 8, 0) &lt;&gt; TODAY(),IF(VLOOKUP($B9, 'part 01'!$D:$K, 6, 0) = 0,"потратили","должник"),"сдал"))</f>
        <v>#N/A</v>
      </c>
      <c r="D9" s="52" t="e">
        <f ca="1">IF(VLOOKUP($B9, 'part 01'!$D:$K, 3, 0) = 0,"не сдают",IF(VLOOKUP($B9, 'part 01'!$D:$K, 8, 0) &lt;&gt; TODAY(),VLOOKUP($B9, 'part 01'!$D:$K, 8, 0),""))</f>
        <v>#N/A</v>
      </c>
      <c r="E9" s="51" t="e">
        <f>IF(VLOOKUP($B9, 'part 01'!$D:$K, 3, 0) = 0,"не сдают",VLOOKUP($B9, 'part 01'!$D:$J, 4, 0)-VLOOKUP($B9, 'part 01'!$D:$J, 5, 0)-VLOOKUP($B9, 'part 01'!$D:$J, 6, 0))</f>
        <v>#N/A</v>
      </c>
      <c r="F9" s="51" t="e">
        <f ca="1">IF(VLOOKUP($B9, 'part 02'!$D:$K, 3, 0) = 0,"не сдают",IF(VLOOKUP($B9, 'part 02'!$D:$K, 8, 0) &lt;&gt; TODAY(),IF(VLOOKUP($B9, 'part 02'!$D:$K, 6, 0) = 0,"потратили","должник"),"сдал"))</f>
        <v>#N/A</v>
      </c>
      <c r="G9" s="52" t="e">
        <f ca="1">IF(VLOOKUP($B9, 'part 02'!$D:$K, 3, 0) = 0,"не сдают",IF(VLOOKUP($B9, 'part 02'!$D:$K, 8, 0) &lt;&gt; TODAY(),VLOOKUP($B9, 'part 02'!$D:$K, 8, 0),""))</f>
        <v>#N/A</v>
      </c>
      <c r="H9" s="51" t="e">
        <f>IF(VLOOKUP($B9, 'part 02'!$D:$K, 3, 0) = 0,"не сдают",VLOOKUP($B9, 'part 02'!$D:$J, 4, 0)-VLOOKUP($B9, 'part 02'!$D:$J, 5, 0)-VLOOKUP($B9, 'part 02'!$D:$J, 6, 0))</f>
        <v>#N/A</v>
      </c>
      <c r="I9" s="51" t="e">
        <f ca="1">IF(VLOOKUP($B9, 'part 03'!$D:$K, 3, 0) = 0,"не сдают",IF(VLOOKUP($B9, 'part 03'!$D:$K, 8, 0) &lt;&gt; TODAY(),IF(VLOOKUP($B9, 'part 03'!$D:$K, 6, 0) = 0,"потратили","должник"),"сдал"))</f>
        <v>#N/A</v>
      </c>
      <c r="J9" s="52" t="e">
        <f ca="1">IF(VLOOKUP($B9, 'part 03'!$D:$K, 3, 0) = 0,"не сдают",IF(VLOOKUP($B9, 'part 03'!$D:$K, 8, 0) &lt;&gt; TODAY(),VLOOKUP($B9, 'part 03'!$D:$K, 8, 0),""))</f>
        <v>#N/A</v>
      </c>
      <c r="K9" s="51" t="e">
        <f>IF(VLOOKUP($B9, 'part 03'!$D:$K, 3, 0) = 0,"не сдают",VLOOKUP($B9, 'part 03'!$D:$J, 4, 0)-VLOOKUP($B9, 'part 03'!$D:$J, 5, 0)-VLOOKUP($B9, 'part 03'!$D:$J, 6, 0))</f>
        <v>#N/A</v>
      </c>
      <c r="L9" s="51" t="e">
        <f ca="1">IF(VLOOKUP($B9, 'part 04'!$D:$K, 3, 0) = 0,"не сдают",IF(VLOOKUP($B9, 'part 04'!$D:$K, 8, 0) &lt;&gt; TODAY(),IF(VLOOKUP($B9, 'part 04'!$D:$K, 6, 0) = 0,"потратили","должник"),"сдал"))</f>
        <v>#N/A</v>
      </c>
      <c r="M9" s="52" t="e">
        <f ca="1">IF(VLOOKUP($B9, 'part 04'!$D:$K, 3, 0) = 0,"не сдают",IF(VLOOKUP($B9, 'part 04'!$D:$K, 8, 0) &lt;&gt; TODAY(),VLOOKUP($B9, 'part 04'!$D:$K, 8, 0),""))</f>
        <v>#N/A</v>
      </c>
      <c r="N9" s="51" t="e">
        <f>IF(VLOOKUP($B9, 'part 04'!$D:$K, 3, 0) = 0,"не сдают",VLOOKUP($B9, 'part 04'!$D:$J, 4, 0)-VLOOKUP($B9, 'part 04'!$D:$J, 5, 0)-VLOOKUP($B9, 'part 04'!$D:$J, 6, 0))</f>
        <v>#N/A</v>
      </c>
      <c r="O9" s="53" t="e">
        <f ca="1">IF(VLOOKUP($B9, 'part 05'!$D:$K, 3, 0) = 0,"не сдают",IF(VLOOKUP($B9, 'part 05'!$D:$K, 8, 0) &lt;&gt; TODAY(),IF(VLOOKUP($B9, 'part 05'!$D:$K, 6, 0) = 0,"потратили","должник"),"сдал"))</f>
        <v>#N/A</v>
      </c>
      <c r="P9" s="54" t="e">
        <f ca="1">IF(VLOOKUP($B9, 'part 05'!$D:$K, 3, 0) = 0,"не сдают",IF(VLOOKUP($B9, 'part 05'!$D:$K, 8, 0) &lt;&gt; TODAY(),VLOOKUP($B9, 'part 05'!$D:$K, 8, 0),""))</f>
        <v>#N/A</v>
      </c>
      <c r="Q9" s="53" t="e">
        <f>IF(VLOOKUP($B9, 'part 05'!$D:$K, 3, 0) = 0,"не сдают",VLOOKUP($B9, 'part 05'!$D:$J, 4, 0)-VLOOKUP($B9, 'part 05'!$D:$J, 5, 0)-VLOOKUP($B9, 'part 05'!$D:$J, 6, 0))</f>
        <v>#N/A</v>
      </c>
      <c r="R9" s="51" t="e">
        <f ca="1">IF(VLOOKUP($B9, 'part 06'!$D:$K, 3, 0) = 0,"не сдают",IF(VLOOKUP($B9, 'part 06'!$D:$K, 8, 0) &lt;&gt; TODAY(),IF(VLOOKUP($B9, 'part 06'!$D:$K, 6, 0) = 0,"потратили","должник"),"сдал"))</f>
        <v>#N/A</v>
      </c>
      <c r="S9" s="52" t="e">
        <f ca="1">IF(VLOOKUP($B9, 'part 06'!$D:$K, 3, 0) = 0,"не сдают",IF(VLOOKUP($B9, 'part 06'!$D:$K, 8, 0) &lt;&gt; TODAY(),VLOOKUP($B9, 'part 06'!$D:$K, 8, 0),""))</f>
        <v>#N/A</v>
      </c>
      <c r="T9" s="51" t="e">
        <f>IF(VLOOKUP($B9, 'part 06'!$D:$K, 3, 0) = 0,"не сдают",VLOOKUP($B9, 'part 06'!$D:$J, 4, 0)-VLOOKUP($B9, 'part 06'!$D:$J, 5, 0)-VLOOKUP($B9, 'part 06'!$D:$J, 6, 0))</f>
        <v>#N/A</v>
      </c>
      <c r="U9" s="51" t="e">
        <f ca="1">IF(VLOOKUP($B9, 'part 07'!$D:$K, 3, 0) = 0,"не сдают",IF(VLOOKUP($B9, 'part 07'!$D:$K, 8, 0) &lt;&gt; TODAY(),IF(VLOOKUP($B9, 'part 07'!$D:$K, 6, 0) = 0,"потратили","должник"),"сдал"))</f>
        <v>#N/A</v>
      </c>
      <c r="V9" s="52" t="e">
        <f ca="1">IF(VLOOKUP($B9, 'part 07'!$D:$K, 3, 0) = 0,"не сдают",IF(VLOOKUP($B9, 'part 07'!$D:$K, 8, 0) &lt;&gt; TODAY(),VLOOKUP($B9, 'part 07'!$D:$K, 8, 0),""))</f>
        <v>#N/A</v>
      </c>
      <c r="W9" s="51" t="e">
        <f>IF(VLOOKUP($B9, 'part 07'!$D:$K, 3, 0) = 0,"не сдают",VLOOKUP($B9, 'part 07'!$D:$J, 4, 0)-VLOOKUP($B9, 'part 07'!$D:$J, 5, 0)-VLOOKUP($B9, 'part 07'!$D:$J, 6, 0))</f>
        <v>#N/A</v>
      </c>
      <c r="X9" s="51" t="e">
        <f ca="1">IF(VLOOKUP($B9, 'part 08'!$D:$K, 3, 0) = 0,"не сдают",IF(VLOOKUP($B9, 'part 08'!$D:$K, 8, 0) &lt;&gt; TODAY(),IF(VLOOKUP($B9, 'part 08'!$D:$K, 6, 0) = 0,"потратили","должник"),"сдал"))</f>
        <v>#N/A</v>
      </c>
      <c r="Y9" s="52" t="e">
        <f ca="1">IF(VLOOKUP($B9, 'part 08'!$D:$K, 3, 0) = 0,"не сдают",IF(VLOOKUP($B9, 'part 08'!$D:$K, 8, 0) &lt;&gt; TODAY(),VLOOKUP($B9, 'part 08'!$D:$K, 8, 0),""))</f>
        <v>#N/A</v>
      </c>
      <c r="Z9" s="51" t="e">
        <f>IF(VLOOKUP($B9, 'part 08'!$D:$K, 3, 0) = 0,"не сдают",VLOOKUP($B9, 'part 08'!$D:$J, 4, 0)-VLOOKUP($B9, 'part 08'!$D:$J, 5, 0)-VLOOKUP($B9, 'part 08'!$D:$J, 6, 0))</f>
        <v>#N/A</v>
      </c>
      <c r="AA9" s="51" t="e">
        <f ca="1">IF(VLOOKUP($B9, 'part 09'!$D:$K, 3, 0) = 0,"не сдают",IF(VLOOKUP($B9, 'part 09'!$D:$K, 8, 0) &lt;&gt; TODAY(),IF(VLOOKUP($B9, 'part 09'!$D:$K, 6, 0) = 0,"потратили","должник"),"сдал"))</f>
        <v>#N/A</v>
      </c>
      <c r="AB9" s="52" t="e">
        <f ca="1">IF(VLOOKUP($B9, 'part 09'!$D:$K, 3, 0) = 0,"не сдают",IF(VLOOKUP($B9, 'part 09'!$D:$K, 8, 0) &lt;&gt; TODAY(),VLOOKUP($B9, 'part 09'!$D:$K, 8, 0),""))</f>
        <v>#N/A</v>
      </c>
      <c r="AC9" s="51" t="e">
        <f>IF(VLOOKUP($B9, 'part 09'!$D:$K, 3, 0) = 0,"не сдают",VLOOKUP($B9, 'part 09'!$D:$J, 4, 0)-VLOOKUP($B9, 'part 09'!$D:$J, 5, 0)-VLOOKUP($B9, 'part 09'!$D:$J, 6, 0))</f>
        <v>#N/A</v>
      </c>
      <c r="AD9" s="51" t="e">
        <f ca="1">IF(VLOOKUP($B9, 'part 10'!$D:$K, 3, 0) = 0,"не сдают",IF(VLOOKUP($B9, 'part 10'!$D:$K, 8, 0) &lt;&gt; TODAY(),IF(VLOOKUP($B9, 'part 10'!$D:$K, 6, 0) = 0,"потратили","должник"),"сдал"))</f>
        <v>#N/A</v>
      </c>
      <c r="AE9" s="52" t="e">
        <f ca="1">IF(VLOOKUP($B9, 'part 10'!$D:$K, 3, 0) = 0,"не сдают",IF(VLOOKUP($B9, 'part 10'!$D:$K, 8, 0) &lt;&gt; TODAY(),VLOOKUP($B9, 'part 10'!$D:$K, 8, 0),""))</f>
        <v>#N/A</v>
      </c>
      <c r="AF9" s="51" t="e">
        <f>IF(VLOOKUP($B9, 'part 10'!$D:$K, 3, 0) = 0,"не сдают",VLOOKUP($B9, 'part 10'!$D:$J, 4, 0)-VLOOKUP($B9, 'part 10'!$D:$J, 5, 0)-VLOOKUP($B9, 'part 10'!$D:$J, 6, 0))</f>
        <v>#N/A</v>
      </c>
    </row>
    <row r="10" spans="1:32" ht="15">
      <c r="A10" s="13">
        <v>8</v>
      </c>
      <c r="B10" s="28" t="s">
        <v>18</v>
      </c>
      <c r="C10" s="51" t="e">
        <f ca="1">IF(VLOOKUP($B10, 'part 01'!$D:$K, 3, 0) = 0,"не сдают",IF(VLOOKUP($B10, 'part 01'!$D:$K, 8, 0) &lt;&gt; TODAY(),IF(VLOOKUP($B10, 'part 01'!$D:$K, 6, 0) = 0,"потратили","должник"),"сдал"))</f>
        <v>#N/A</v>
      </c>
      <c r="D10" s="52" t="e">
        <f ca="1">IF(VLOOKUP($B10, 'part 01'!$D:$K, 3, 0) = 0,"не сдают",IF(VLOOKUP($B10, 'part 01'!$D:$K, 8, 0) &lt;&gt; TODAY(),VLOOKUP($B10, 'part 01'!$D:$K, 8, 0),""))</f>
        <v>#N/A</v>
      </c>
      <c r="E10" s="51" t="e">
        <f>IF(VLOOKUP($B10, 'part 01'!$D:$K, 3, 0) = 0,"не сдают",VLOOKUP($B10, 'part 01'!$D:$J, 4, 0)-VLOOKUP($B10, 'part 01'!$D:$J, 5, 0)-VLOOKUP($B10, 'part 01'!$D:$J, 6, 0))</f>
        <v>#N/A</v>
      </c>
      <c r="F10" s="51" t="e">
        <f ca="1">IF(VLOOKUP($B10, 'part 02'!$D:$K, 3, 0) = 0,"не сдают",IF(VLOOKUP($B10, 'part 02'!$D:$K, 8, 0) &lt;&gt; TODAY(),IF(VLOOKUP($B10, 'part 02'!$D:$K, 6, 0) = 0,"потратили","должник"),"сдал"))</f>
        <v>#N/A</v>
      </c>
      <c r="G10" s="52" t="e">
        <f ca="1">IF(VLOOKUP($B10, 'part 02'!$D:$K, 3, 0) = 0,"не сдают",IF(VLOOKUP($B10, 'part 02'!$D:$K, 8, 0) &lt;&gt; TODAY(),VLOOKUP($B10, 'part 02'!$D:$K, 8, 0),""))</f>
        <v>#N/A</v>
      </c>
      <c r="H10" s="51" t="e">
        <f>IF(VLOOKUP($B10, 'part 02'!$D:$K, 3, 0) = 0,"не сдают",VLOOKUP($B10, 'part 02'!$D:$J, 4, 0)-VLOOKUP($B10, 'part 02'!$D:$J, 5, 0)-VLOOKUP($B10, 'part 02'!$D:$J, 6, 0))</f>
        <v>#N/A</v>
      </c>
      <c r="I10" s="51" t="e">
        <f ca="1">IF(VLOOKUP($B10, 'part 03'!$D:$K, 3, 0) = 0,"не сдают",IF(VLOOKUP($B10, 'part 03'!$D:$K, 8, 0) &lt;&gt; TODAY(),IF(VLOOKUP($B10, 'part 03'!$D:$K, 6, 0) = 0,"потратили","должник"),"сдал"))</f>
        <v>#N/A</v>
      </c>
      <c r="J10" s="52" t="e">
        <f ca="1">IF(VLOOKUP($B10, 'part 03'!$D:$K, 3, 0) = 0,"не сдают",IF(VLOOKUP($B10, 'part 03'!$D:$K, 8, 0) &lt;&gt; TODAY(),VLOOKUP($B10, 'part 03'!$D:$K, 8, 0),""))</f>
        <v>#N/A</v>
      </c>
      <c r="K10" s="51" t="e">
        <f>IF(VLOOKUP($B10, 'part 03'!$D:$K, 3, 0) = 0,"не сдают",VLOOKUP($B10, 'part 03'!$D:$J, 4, 0)-VLOOKUP($B10, 'part 03'!$D:$J, 5, 0)-VLOOKUP($B10, 'part 03'!$D:$J, 6, 0))</f>
        <v>#N/A</v>
      </c>
      <c r="L10" s="51" t="e">
        <f ca="1">IF(VLOOKUP($B10, 'part 04'!$D:$K, 3, 0) = 0,"не сдают",IF(VLOOKUP($B10, 'part 04'!$D:$K, 8, 0) &lt;&gt; TODAY(),IF(VLOOKUP($B10, 'part 04'!$D:$K, 6, 0) = 0,"потратили","должник"),"сдал"))</f>
        <v>#N/A</v>
      </c>
      <c r="M10" s="52" t="e">
        <f ca="1">IF(VLOOKUP($B10, 'part 04'!$D:$K, 3, 0) = 0,"не сдают",IF(VLOOKUP($B10, 'part 04'!$D:$K, 8, 0) &lt;&gt; TODAY(),VLOOKUP($B10, 'part 04'!$D:$K, 8, 0),""))</f>
        <v>#N/A</v>
      </c>
      <c r="N10" s="51" t="e">
        <f>IF(VLOOKUP($B10, 'part 04'!$D:$K, 3, 0) = 0,"не сдают",VLOOKUP($B10, 'part 04'!$D:$J, 4, 0)-VLOOKUP($B10, 'part 04'!$D:$J, 5, 0)-VLOOKUP($B10, 'part 04'!$D:$J, 6, 0))</f>
        <v>#N/A</v>
      </c>
      <c r="O10" s="53" t="e">
        <f ca="1">IF(VLOOKUP($B10, 'part 05'!$D:$K, 3, 0) = 0,"не сдают",IF(VLOOKUP($B10, 'part 05'!$D:$K, 8, 0) &lt;&gt; TODAY(),IF(VLOOKUP($B10, 'part 05'!$D:$K, 6, 0) = 0,"потратили","должник"),"сдал"))</f>
        <v>#N/A</v>
      </c>
      <c r="P10" s="54" t="e">
        <f ca="1">IF(VLOOKUP($B10, 'part 05'!$D:$K, 3, 0) = 0,"не сдают",IF(VLOOKUP($B10, 'part 05'!$D:$K, 8, 0) &lt;&gt; TODAY(),VLOOKUP($B10, 'part 05'!$D:$K, 8, 0),""))</f>
        <v>#N/A</v>
      </c>
      <c r="Q10" s="53" t="e">
        <f>IF(VLOOKUP($B10, 'part 05'!$D:$K, 3, 0) = 0,"не сдают",VLOOKUP($B10, 'part 05'!$D:$J, 4, 0)-VLOOKUP($B10, 'part 05'!$D:$J, 5, 0)-VLOOKUP($B10, 'part 05'!$D:$J, 6, 0))</f>
        <v>#N/A</v>
      </c>
      <c r="R10" s="51" t="e">
        <f ca="1">IF(VLOOKUP($B10, 'part 06'!$D:$K, 3, 0) = 0,"не сдают",IF(VLOOKUP($B10, 'part 06'!$D:$K, 8, 0) &lt;&gt; TODAY(),IF(VLOOKUP($B10, 'part 06'!$D:$K, 6, 0) = 0,"потратили","должник"),"сдал"))</f>
        <v>#N/A</v>
      </c>
      <c r="S10" s="52" t="e">
        <f ca="1">IF(VLOOKUP($B10, 'part 06'!$D:$K, 3, 0) = 0,"не сдают",IF(VLOOKUP($B10, 'part 06'!$D:$K, 8, 0) &lt;&gt; TODAY(),VLOOKUP($B10, 'part 06'!$D:$K, 8, 0),""))</f>
        <v>#N/A</v>
      </c>
      <c r="T10" s="51" t="e">
        <f>IF(VLOOKUP($B10, 'part 06'!$D:$K, 3, 0) = 0,"не сдают",VLOOKUP($B10, 'part 06'!$D:$J, 4, 0)-VLOOKUP($B10, 'part 06'!$D:$J, 5, 0)-VLOOKUP($B10, 'part 06'!$D:$J, 6, 0))</f>
        <v>#N/A</v>
      </c>
      <c r="U10" s="51" t="e">
        <f ca="1">IF(VLOOKUP($B10, 'part 07'!$D:$K, 3, 0) = 0,"не сдают",IF(VLOOKUP($B10, 'part 07'!$D:$K, 8, 0) &lt;&gt; TODAY(),IF(VLOOKUP($B10, 'part 07'!$D:$K, 6, 0) = 0,"потратили","должник"),"сдал"))</f>
        <v>#N/A</v>
      </c>
      <c r="V10" s="52" t="e">
        <f ca="1">IF(VLOOKUP($B10, 'part 07'!$D:$K, 3, 0) = 0,"не сдают",IF(VLOOKUP($B10, 'part 07'!$D:$K, 8, 0) &lt;&gt; TODAY(),VLOOKUP($B10, 'part 07'!$D:$K, 8, 0),""))</f>
        <v>#N/A</v>
      </c>
      <c r="W10" s="51" t="e">
        <f>IF(VLOOKUP($B10, 'part 07'!$D:$K, 3, 0) = 0,"не сдают",VLOOKUP($B10, 'part 07'!$D:$J, 4, 0)-VLOOKUP($B10, 'part 07'!$D:$J, 5, 0)-VLOOKUP($B10, 'part 07'!$D:$J, 6, 0))</f>
        <v>#N/A</v>
      </c>
      <c r="X10" s="51" t="e">
        <f ca="1">IF(VLOOKUP($B10, 'part 08'!$D:$K, 3, 0) = 0,"не сдают",IF(VLOOKUP($B10, 'part 08'!$D:$K, 8, 0) &lt;&gt; TODAY(),IF(VLOOKUP($B10, 'part 08'!$D:$K, 6, 0) = 0,"потратили","должник"),"сдал"))</f>
        <v>#N/A</v>
      </c>
      <c r="Y10" s="52" t="e">
        <f ca="1">IF(VLOOKUP($B10, 'part 08'!$D:$K, 3, 0) = 0,"не сдают",IF(VLOOKUP($B10, 'part 08'!$D:$K, 8, 0) &lt;&gt; TODAY(),VLOOKUP($B10, 'part 08'!$D:$K, 8, 0),""))</f>
        <v>#N/A</v>
      </c>
      <c r="Z10" s="51" t="e">
        <f>IF(VLOOKUP($B10, 'part 08'!$D:$K, 3, 0) = 0,"не сдают",VLOOKUP($B10, 'part 08'!$D:$J, 4, 0)-VLOOKUP($B10, 'part 08'!$D:$J, 5, 0)-VLOOKUP($B10, 'part 08'!$D:$J, 6, 0))</f>
        <v>#N/A</v>
      </c>
      <c r="AA10" s="51" t="e">
        <f ca="1">IF(VLOOKUP($B10, 'part 09'!$D:$K, 3, 0) = 0,"не сдают",IF(VLOOKUP($B10, 'part 09'!$D:$K, 8, 0) &lt;&gt; TODAY(),IF(VLOOKUP($B10, 'part 09'!$D:$K, 6, 0) = 0,"потратили","должник"),"сдал"))</f>
        <v>#N/A</v>
      </c>
      <c r="AB10" s="52" t="e">
        <f ca="1">IF(VLOOKUP($B10, 'part 09'!$D:$K, 3, 0) = 0,"не сдают",IF(VLOOKUP($B10, 'part 09'!$D:$K, 8, 0) &lt;&gt; TODAY(),VLOOKUP($B10, 'part 09'!$D:$K, 8, 0),""))</f>
        <v>#N/A</v>
      </c>
      <c r="AC10" s="51" t="e">
        <f>IF(VLOOKUP($B10, 'part 09'!$D:$K, 3, 0) = 0,"не сдают",VLOOKUP($B10, 'part 09'!$D:$J, 4, 0)-VLOOKUP($B10, 'part 09'!$D:$J, 5, 0)-VLOOKUP($B10, 'part 09'!$D:$J, 6, 0))</f>
        <v>#N/A</v>
      </c>
      <c r="AD10" s="51" t="e">
        <f ca="1">IF(VLOOKUP($B10, 'part 10'!$D:$K, 3, 0) = 0,"не сдают",IF(VLOOKUP($B10, 'part 10'!$D:$K, 8, 0) &lt;&gt; TODAY(),IF(VLOOKUP($B10, 'part 10'!$D:$K, 6, 0) = 0,"потратили","должник"),"сдал"))</f>
        <v>#N/A</v>
      </c>
      <c r="AE10" s="52" t="e">
        <f ca="1">IF(VLOOKUP($B10, 'part 10'!$D:$K, 3, 0) = 0,"не сдают",IF(VLOOKUP($B10, 'part 10'!$D:$K, 8, 0) &lt;&gt; TODAY(),VLOOKUP($B10, 'part 10'!$D:$K, 8, 0),""))</f>
        <v>#N/A</v>
      </c>
      <c r="AF10" s="51" t="e">
        <f>IF(VLOOKUP($B10, 'part 10'!$D:$K, 3, 0) = 0,"не сдают",VLOOKUP($B10, 'part 10'!$D:$J, 4, 0)-VLOOKUP($B10, 'part 10'!$D:$J, 5, 0)-VLOOKUP($B10, 'part 10'!$D:$J, 6, 0))</f>
        <v>#N/A</v>
      </c>
    </row>
    <row r="11" spans="1:32" ht="15">
      <c r="A11" s="13">
        <v>9</v>
      </c>
      <c r="B11" s="28" t="s">
        <v>37</v>
      </c>
      <c r="C11" s="51" t="e">
        <f ca="1">IF(VLOOKUP($B11, 'part 01'!$D:$K, 3, 0) = 0,"не сдают",IF(VLOOKUP($B11, 'part 01'!$D:$K, 8, 0) &lt;&gt; TODAY(),IF(VLOOKUP($B11, 'part 01'!$D:$K, 6, 0) = 0,"потратили","должник"),"сдал"))</f>
        <v>#N/A</v>
      </c>
      <c r="D11" s="52" t="e">
        <f ca="1">IF(VLOOKUP($B11, 'part 01'!$D:$K, 3, 0) = 0,"не сдают",IF(VLOOKUP($B11, 'part 01'!$D:$K, 8, 0) &lt;&gt; TODAY(),VLOOKUP($B11, 'part 01'!$D:$K, 8, 0),""))</f>
        <v>#N/A</v>
      </c>
      <c r="E11" s="51" t="e">
        <f>IF(VLOOKUP($B11, 'part 01'!$D:$K, 3, 0) = 0,"не сдают",VLOOKUP($B11, 'part 01'!$D:$J, 4, 0)-VLOOKUP($B11, 'part 01'!$D:$J, 5, 0)-VLOOKUP($B11, 'part 01'!$D:$J, 6, 0))</f>
        <v>#N/A</v>
      </c>
      <c r="F11" s="51" t="e">
        <f ca="1">IF(VLOOKUP($B11, 'part 02'!$D:$K, 3, 0) = 0,"не сдают",IF(VLOOKUP($B11, 'part 02'!$D:$K, 8, 0) &lt;&gt; TODAY(),IF(VLOOKUP($B11, 'part 02'!$D:$K, 6, 0) = 0,"потратили","должник"),"сдал"))</f>
        <v>#N/A</v>
      </c>
      <c r="G11" s="52" t="e">
        <f ca="1">IF(VLOOKUP($B11, 'part 02'!$D:$K, 3, 0) = 0,"не сдают",IF(VLOOKUP($B11, 'part 02'!$D:$K, 8, 0) &lt;&gt; TODAY(),VLOOKUP($B11, 'part 02'!$D:$K, 8, 0),""))</f>
        <v>#N/A</v>
      </c>
      <c r="H11" s="51" t="e">
        <f>IF(VLOOKUP($B11, 'part 02'!$D:$K, 3, 0) = 0,"не сдают",VLOOKUP($B11, 'part 02'!$D:$J, 4, 0)-VLOOKUP($B11, 'part 02'!$D:$J, 5, 0)-VLOOKUP($B11, 'part 02'!$D:$J, 6, 0))</f>
        <v>#N/A</v>
      </c>
      <c r="I11" s="51" t="e">
        <f ca="1">IF(VLOOKUP($B11, 'part 03'!$D:$K, 3, 0) = 0,"не сдают",IF(VLOOKUP($B11, 'part 03'!$D:$K, 8, 0) &lt;&gt; TODAY(),IF(VLOOKUP($B11, 'part 03'!$D:$K, 6, 0) = 0,"потратили","должник"),"сдал"))</f>
        <v>#N/A</v>
      </c>
      <c r="J11" s="52" t="e">
        <f ca="1">IF(VLOOKUP($B11, 'part 03'!$D:$K, 3, 0) = 0,"не сдают",IF(VLOOKUP($B11, 'part 03'!$D:$K, 8, 0) &lt;&gt; TODAY(),VLOOKUP($B11, 'part 03'!$D:$K, 8, 0),""))</f>
        <v>#N/A</v>
      </c>
      <c r="K11" s="51" t="e">
        <f>IF(VLOOKUP($B11, 'part 03'!$D:$K, 3, 0) = 0,"не сдают",VLOOKUP($B11, 'part 03'!$D:$J, 4, 0)-VLOOKUP($B11, 'part 03'!$D:$J, 5, 0)-VLOOKUP($B11, 'part 03'!$D:$J, 6, 0))</f>
        <v>#N/A</v>
      </c>
      <c r="L11" s="51" t="e">
        <f ca="1">IF(VLOOKUP($B11, 'part 04'!$D:$K, 3, 0) = 0,"не сдают",IF(VLOOKUP($B11, 'part 04'!$D:$K, 8, 0) &lt;&gt; TODAY(),IF(VLOOKUP($B11, 'part 04'!$D:$K, 6, 0) = 0,"потратили","должник"),"сдал"))</f>
        <v>#N/A</v>
      </c>
      <c r="M11" s="52" t="e">
        <f ca="1">IF(VLOOKUP($B11, 'part 04'!$D:$K, 3, 0) = 0,"не сдают",IF(VLOOKUP($B11, 'part 04'!$D:$K, 8, 0) &lt;&gt; TODAY(),VLOOKUP($B11, 'part 04'!$D:$K, 8, 0),""))</f>
        <v>#N/A</v>
      </c>
      <c r="N11" s="51" t="e">
        <f>IF(VLOOKUP($B11, 'part 04'!$D:$K, 3, 0) = 0,"не сдают",VLOOKUP($B11, 'part 04'!$D:$J, 4, 0)-VLOOKUP($B11, 'part 04'!$D:$J, 5, 0)-VLOOKUP($B11, 'part 04'!$D:$J, 6, 0))</f>
        <v>#N/A</v>
      </c>
      <c r="O11" s="53" t="e">
        <f ca="1">IF(VLOOKUP($B11, 'part 05'!$D:$K, 3, 0) = 0,"не сдают",IF(VLOOKUP($B11, 'part 05'!$D:$K, 8, 0) &lt;&gt; TODAY(),IF(VLOOKUP($B11, 'part 05'!$D:$K, 6, 0) = 0,"потратили","должник"),"сдал"))</f>
        <v>#N/A</v>
      </c>
      <c r="P11" s="54" t="e">
        <f ca="1">IF(VLOOKUP($B11, 'part 05'!$D:$K, 3, 0) = 0,"не сдают",IF(VLOOKUP($B11, 'part 05'!$D:$K, 8, 0) &lt;&gt; TODAY(),VLOOKUP($B11, 'part 05'!$D:$K, 8, 0),""))</f>
        <v>#N/A</v>
      </c>
      <c r="Q11" s="53" t="e">
        <f>IF(VLOOKUP($B11, 'part 05'!$D:$K, 3, 0) = 0,"не сдают",VLOOKUP($B11, 'part 05'!$D:$J, 4, 0)-VLOOKUP($B11, 'part 05'!$D:$J, 5, 0)-VLOOKUP($B11, 'part 05'!$D:$J, 6, 0))</f>
        <v>#N/A</v>
      </c>
      <c r="R11" s="51" t="e">
        <f ca="1">IF(VLOOKUP($B11, 'part 06'!$D:$K, 3, 0) = 0,"не сдают",IF(VLOOKUP($B11, 'part 06'!$D:$K, 8, 0) &lt;&gt; TODAY(),IF(VLOOKUP($B11, 'part 06'!$D:$K, 6, 0) = 0,"потратили","должник"),"сдал"))</f>
        <v>#N/A</v>
      </c>
      <c r="S11" s="52" t="e">
        <f ca="1">IF(VLOOKUP($B11, 'part 06'!$D:$K, 3, 0) = 0,"не сдают",IF(VLOOKUP($B11, 'part 06'!$D:$K, 8, 0) &lt;&gt; TODAY(),VLOOKUP($B11, 'part 06'!$D:$K, 8, 0),""))</f>
        <v>#N/A</v>
      </c>
      <c r="T11" s="51" t="e">
        <f>IF(VLOOKUP($B11, 'part 06'!$D:$K, 3, 0) = 0,"не сдают",VLOOKUP($B11, 'part 06'!$D:$J, 4, 0)-VLOOKUP($B11, 'part 06'!$D:$J, 5, 0)-VLOOKUP($B11, 'part 06'!$D:$J, 6, 0))</f>
        <v>#N/A</v>
      </c>
      <c r="U11" s="51" t="e">
        <f ca="1">IF(VLOOKUP($B11, 'part 07'!$D:$K, 3, 0) = 0,"не сдают",IF(VLOOKUP($B11, 'part 07'!$D:$K, 8, 0) &lt;&gt; TODAY(),IF(VLOOKUP($B11, 'part 07'!$D:$K, 6, 0) = 0,"потратили","должник"),"сдал"))</f>
        <v>#N/A</v>
      </c>
      <c r="V11" s="52" t="e">
        <f ca="1">IF(VLOOKUP($B11, 'part 07'!$D:$K, 3, 0) = 0,"не сдают",IF(VLOOKUP($B11, 'part 07'!$D:$K, 8, 0) &lt;&gt; TODAY(),VLOOKUP($B11, 'part 07'!$D:$K, 8, 0),""))</f>
        <v>#N/A</v>
      </c>
      <c r="W11" s="51" t="e">
        <f>IF(VLOOKUP($B11, 'part 07'!$D:$K, 3, 0) = 0,"не сдают",VLOOKUP($B11, 'part 07'!$D:$J, 4, 0)-VLOOKUP($B11, 'part 07'!$D:$J, 5, 0)-VLOOKUP($B11, 'part 07'!$D:$J, 6, 0))</f>
        <v>#N/A</v>
      </c>
      <c r="X11" s="51" t="e">
        <f ca="1">IF(VLOOKUP($B11, 'part 08'!$D:$K, 3, 0) = 0,"не сдают",IF(VLOOKUP($B11, 'part 08'!$D:$K, 8, 0) &lt;&gt; TODAY(),IF(VLOOKUP($B11, 'part 08'!$D:$K, 6, 0) = 0,"потратили","должник"),"сдал"))</f>
        <v>#N/A</v>
      </c>
      <c r="Y11" s="52" t="e">
        <f ca="1">IF(VLOOKUP($B11, 'part 08'!$D:$K, 3, 0) = 0,"не сдают",IF(VLOOKUP($B11, 'part 08'!$D:$K, 8, 0) &lt;&gt; TODAY(),VLOOKUP($B11, 'part 08'!$D:$K, 8, 0),""))</f>
        <v>#N/A</v>
      </c>
      <c r="Z11" s="51" t="e">
        <f>IF(VLOOKUP($B11, 'part 08'!$D:$K, 3, 0) = 0,"не сдают",VLOOKUP($B11, 'part 08'!$D:$J, 4, 0)-VLOOKUP($B11, 'part 08'!$D:$J, 5, 0)-VLOOKUP($B11, 'part 08'!$D:$J, 6, 0))</f>
        <v>#N/A</v>
      </c>
      <c r="AA11" s="51" t="e">
        <f ca="1">IF(VLOOKUP($B11, 'part 09'!$D:$K, 3, 0) = 0,"не сдают",IF(VLOOKUP($B11, 'part 09'!$D:$K, 8, 0) &lt;&gt; TODAY(),IF(VLOOKUP($B11, 'part 09'!$D:$K, 6, 0) = 0,"потратили","должник"),"сдал"))</f>
        <v>#N/A</v>
      </c>
      <c r="AB11" s="52" t="e">
        <f ca="1">IF(VLOOKUP($B11, 'part 09'!$D:$K, 3, 0) = 0,"не сдают",IF(VLOOKUP($B11, 'part 09'!$D:$K, 8, 0) &lt;&gt; TODAY(),VLOOKUP($B11, 'part 09'!$D:$K, 8, 0),""))</f>
        <v>#N/A</v>
      </c>
      <c r="AC11" s="51" t="e">
        <f>IF(VLOOKUP($B11, 'part 09'!$D:$K, 3, 0) = 0,"не сдают",VLOOKUP($B11, 'part 09'!$D:$J, 4, 0)-VLOOKUP($B11, 'part 09'!$D:$J, 5, 0)-VLOOKUP($B11, 'part 09'!$D:$J, 6, 0))</f>
        <v>#N/A</v>
      </c>
      <c r="AD11" s="51" t="e">
        <f ca="1">IF(VLOOKUP($B11, 'part 10'!$D:$K, 3, 0) = 0,"не сдают",IF(VLOOKUP($B11, 'part 10'!$D:$K, 8, 0) &lt;&gt; TODAY(),IF(VLOOKUP($B11, 'part 10'!$D:$K, 6, 0) = 0,"потратили","должник"),"сдал"))</f>
        <v>#N/A</v>
      </c>
      <c r="AE11" s="52" t="e">
        <f ca="1">IF(VLOOKUP($B11, 'part 10'!$D:$K, 3, 0) = 0,"не сдают",IF(VLOOKUP($B11, 'part 10'!$D:$K, 8, 0) &lt;&gt; TODAY(),VLOOKUP($B11, 'part 10'!$D:$K, 8, 0),""))</f>
        <v>#N/A</v>
      </c>
      <c r="AF11" s="51" t="e">
        <f>IF(VLOOKUP($B11, 'part 10'!$D:$K, 3, 0) = 0,"не сдают",VLOOKUP($B11, 'part 10'!$D:$J, 4, 0)-VLOOKUP($B11, 'part 10'!$D:$J, 5, 0)-VLOOKUP($B11, 'part 10'!$D:$J, 6, 0))</f>
        <v>#N/A</v>
      </c>
    </row>
    <row r="12" spans="1:32" ht="15">
      <c r="A12" s="13">
        <v>10</v>
      </c>
      <c r="B12" s="28" t="s">
        <v>50</v>
      </c>
      <c r="C12" s="51" t="e">
        <f ca="1">IF(VLOOKUP($B12, 'part 01'!$D:$K, 3, 0) = 0,"не сдают",IF(VLOOKUP($B12, 'part 01'!$D:$K, 8, 0) &lt;&gt; TODAY(),IF(VLOOKUP($B12, 'part 01'!$D:$K, 6, 0) = 0,"потратили","должник"),"сдал"))</f>
        <v>#N/A</v>
      </c>
      <c r="D12" s="52" t="e">
        <f ca="1">IF(VLOOKUP($B12, 'part 01'!$D:$K, 3, 0) = 0,"не сдают",IF(VLOOKUP($B12, 'part 01'!$D:$K, 8, 0) &lt;&gt; TODAY(),VLOOKUP($B12, 'part 01'!$D:$K, 8, 0),""))</f>
        <v>#N/A</v>
      </c>
      <c r="E12" s="51" t="e">
        <f>IF(VLOOKUP($B12, 'part 01'!$D:$K, 3, 0) = 0,"не сдают",VLOOKUP($B12, 'part 01'!$D:$J, 4, 0)-VLOOKUP($B12, 'part 01'!$D:$J, 5, 0)-VLOOKUP($B12, 'part 01'!$D:$J, 6, 0))</f>
        <v>#N/A</v>
      </c>
      <c r="F12" s="51" t="e">
        <f ca="1">IF(VLOOKUP($B12, 'part 02'!$D:$K, 3, 0) = 0,"не сдают",IF(VLOOKUP($B12, 'part 02'!$D:$K, 8, 0) &lt;&gt; TODAY(),IF(VLOOKUP($B12, 'part 02'!$D:$K, 6, 0) = 0,"потратили","должник"),"сдал"))</f>
        <v>#N/A</v>
      </c>
      <c r="G12" s="52" t="e">
        <f ca="1">IF(VLOOKUP($B12, 'part 02'!$D:$K, 3, 0) = 0,"не сдают",IF(VLOOKUP($B12, 'part 02'!$D:$K, 8, 0) &lt;&gt; TODAY(),VLOOKUP($B12, 'part 02'!$D:$K, 8, 0),""))</f>
        <v>#N/A</v>
      </c>
      <c r="H12" s="51" t="e">
        <f>IF(VLOOKUP($B12, 'part 02'!$D:$K, 3, 0) = 0,"не сдают",VLOOKUP($B12, 'part 02'!$D:$J, 4, 0)-VLOOKUP($B12, 'part 02'!$D:$J, 5, 0)-VLOOKUP($B12, 'part 02'!$D:$J, 6, 0))</f>
        <v>#N/A</v>
      </c>
      <c r="I12" s="51" t="e">
        <f ca="1">IF(VLOOKUP($B12, 'part 03'!$D:$K, 3, 0) = 0,"не сдают",IF(VLOOKUP($B12, 'part 03'!$D:$K, 8, 0) &lt;&gt; TODAY(),IF(VLOOKUP($B12, 'part 03'!$D:$K, 6, 0) = 0,"потратили","должник"),"сдал"))</f>
        <v>#N/A</v>
      </c>
      <c r="J12" s="52" t="e">
        <f ca="1">IF(VLOOKUP($B12, 'part 03'!$D:$K, 3, 0) = 0,"не сдают",IF(VLOOKUP($B12, 'part 03'!$D:$K, 8, 0) &lt;&gt; TODAY(),VLOOKUP($B12, 'part 03'!$D:$K, 8, 0),""))</f>
        <v>#N/A</v>
      </c>
      <c r="K12" s="51" t="e">
        <f>IF(VLOOKUP($B12, 'part 03'!$D:$K, 3, 0) = 0,"не сдают",VLOOKUP($B12, 'part 03'!$D:$J, 4, 0)-VLOOKUP($B12, 'part 03'!$D:$J, 5, 0)-VLOOKUP($B12, 'part 03'!$D:$J, 6, 0))</f>
        <v>#N/A</v>
      </c>
      <c r="L12" s="51" t="e">
        <f ca="1">IF(VLOOKUP($B12, 'part 04'!$D:$K, 3, 0) = 0,"не сдают",IF(VLOOKUP($B12, 'part 04'!$D:$K, 8, 0) &lt;&gt; TODAY(),IF(VLOOKUP($B12, 'part 04'!$D:$K, 6, 0) = 0,"потратили","должник"),"сдал"))</f>
        <v>#N/A</v>
      </c>
      <c r="M12" s="52" t="e">
        <f ca="1">IF(VLOOKUP($B12, 'part 04'!$D:$K, 3, 0) = 0,"не сдают",IF(VLOOKUP($B12, 'part 04'!$D:$K, 8, 0) &lt;&gt; TODAY(),VLOOKUP($B12, 'part 04'!$D:$K, 8, 0),""))</f>
        <v>#N/A</v>
      </c>
      <c r="N12" s="51" t="e">
        <f>IF(VLOOKUP($B12, 'part 04'!$D:$K, 3, 0) = 0,"не сдают",VLOOKUP($B12, 'part 04'!$D:$J, 4, 0)-VLOOKUP($B12, 'part 04'!$D:$J, 5, 0)-VLOOKUP($B12, 'part 04'!$D:$J, 6, 0))</f>
        <v>#N/A</v>
      </c>
      <c r="O12" s="53" t="e">
        <f ca="1">IF(VLOOKUP($B12, 'part 05'!$D:$K, 3, 0) = 0,"не сдают",IF(VLOOKUP($B12, 'part 05'!$D:$K, 8, 0) &lt;&gt; TODAY(),IF(VLOOKUP($B12, 'part 05'!$D:$K, 6, 0) = 0,"потратили","должник"),"сдал"))</f>
        <v>#N/A</v>
      </c>
      <c r="P12" s="54" t="e">
        <f ca="1">IF(VLOOKUP($B12, 'part 05'!$D:$K, 3, 0) = 0,"не сдают",IF(VLOOKUP($B12, 'part 05'!$D:$K, 8, 0) &lt;&gt; TODAY(),VLOOKUP($B12, 'part 05'!$D:$K, 8, 0),""))</f>
        <v>#N/A</v>
      </c>
      <c r="Q12" s="53" t="e">
        <f>IF(VLOOKUP($B12, 'part 05'!$D:$K, 3, 0) = 0,"не сдают",VLOOKUP($B12, 'part 05'!$D:$J, 4, 0)-VLOOKUP($B12, 'part 05'!$D:$J, 5, 0)-VLOOKUP($B12, 'part 05'!$D:$J, 6, 0))</f>
        <v>#N/A</v>
      </c>
      <c r="R12" s="51" t="e">
        <f ca="1">IF(VLOOKUP($B12, 'part 06'!$D:$K, 3, 0) = 0,"не сдают",IF(VLOOKUP($B12, 'part 06'!$D:$K, 8, 0) &lt;&gt; TODAY(),IF(VLOOKUP($B12, 'part 06'!$D:$K, 6, 0) = 0,"потратили","должник"),"сдал"))</f>
        <v>#N/A</v>
      </c>
      <c r="S12" s="52" t="e">
        <f ca="1">IF(VLOOKUP($B12, 'part 06'!$D:$K, 3, 0) = 0,"не сдают",IF(VLOOKUP($B12, 'part 06'!$D:$K, 8, 0) &lt;&gt; TODAY(),VLOOKUP($B12, 'part 06'!$D:$K, 8, 0),""))</f>
        <v>#N/A</v>
      </c>
      <c r="T12" s="51" t="e">
        <f>IF(VLOOKUP($B12, 'part 06'!$D:$K, 3, 0) = 0,"не сдают",VLOOKUP($B12, 'part 06'!$D:$J, 4, 0)-VLOOKUP($B12, 'part 06'!$D:$J, 5, 0)-VLOOKUP($B12, 'part 06'!$D:$J, 6, 0))</f>
        <v>#N/A</v>
      </c>
      <c r="U12" s="51" t="e">
        <f ca="1">IF(VLOOKUP($B12, 'part 07'!$D:$K, 3, 0) = 0,"не сдают",IF(VLOOKUP($B12, 'part 07'!$D:$K, 8, 0) &lt;&gt; TODAY(),IF(VLOOKUP($B12, 'part 07'!$D:$K, 6, 0) = 0,"потратили","должник"),"сдал"))</f>
        <v>#N/A</v>
      </c>
      <c r="V12" s="52" t="e">
        <f ca="1">IF(VLOOKUP($B12, 'part 07'!$D:$K, 3, 0) = 0,"не сдают",IF(VLOOKUP($B12, 'part 07'!$D:$K, 8, 0) &lt;&gt; TODAY(),VLOOKUP($B12, 'part 07'!$D:$K, 8, 0),""))</f>
        <v>#N/A</v>
      </c>
      <c r="W12" s="51" t="e">
        <f>IF(VLOOKUP($B12, 'part 07'!$D:$K, 3, 0) = 0,"не сдают",VLOOKUP($B12, 'part 07'!$D:$J, 4, 0)-VLOOKUP($B12, 'part 07'!$D:$J, 5, 0)-VLOOKUP($B12, 'part 07'!$D:$J, 6, 0))</f>
        <v>#N/A</v>
      </c>
      <c r="X12" s="51" t="e">
        <f ca="1">IF(VLOOKUP($B12, 'part 08'!$D:$K, 3, 0) = 0,"не сдают",IF(VLOOKUP($B12, 'part 08'!$D:$K, 8, 0) &lt;&gt; TODAY(),IF(VLOOKUP($B12, 'part 08'!$D:$K, 6, 0) = 0,"потратили","должник"),"сдал"))</f>
        <v>#N/A</v>
      </c>
      <c r="Y12" s="52" t="e">
        <f ca="1">IF(VLOOKUP($B12, 'part 08'!$D:$K, 3, 0) = 0,"не сдают",IF(VLOOKUP($B12, 'part 08'!$D:$K, 8, 0) &lt;&gt; TODAY(),VLOOKUP($B12, 'part 08'!$D:$K, 8, 0),""))</f>
        <v>#N/A</v>
      </c>
      <c r="Z12" s="51" t="e">
        <f>IF(VLOOKUP($B12, 'part 08'!$D:$K, 3, 0) = 0,"не сдают",VLOOKUP($B12, 'part 08'!$D:$J, 4, 0)-VLOOKUP($B12, 'part 08'!$D:$J, 5, 0)-VLOOKUP($B12, 'part 08'!$D:$J, 6, 0))</f>
        <v>#N/A</v>
      </c>
      <c r="AA12" s="51" t="e">
        <f ca="1">IF(VLOOKUP($B12, 'part 09'!$D:$K, 3, 0) = 0,"не сдают",IF(VLOOKUP($B12, 'part 09'!$D:$K, 8, 0) &lt;&gt; TODAY(),IF(VLOOKUP($B12, 'part 09'!$D:$K, 6, 0) = 0,"потратили","должник"),"сдал"))</f>
        <v>#N/A</v>
      </c>
      <c r="AB12" s="52" t="e">
        <f ca="1">IF(VLOOKUP($B12, 'part 09'!$D:$K, 3, 0) = 0,"не сдают",IF(VLOOKUP($B12, 'part 09'!$D:$K, 8, 0) &lt;&gt; TODAY(),VLOOKUP($B12, 'part 09'!$D:$K, 8, 0),""))</f>
        <v>#N/A</v>
      </c>
      <c r="AC12" s="51" t="e">
        <f>IF(VLOOKUP($B12, 'part 09'!$D:$K, 3, 0) = 0,"не сдают",VLOOKUP($B12, 'part 09'!$D:$J, 4, 0)-VLOOKUP($B12, 'part 09'!$D:$J, 5, 0)-VLOOKUP($B12, 'part 09'!$D:$J, 6, 0))</f>
        <v>#N/A</v>
      </c>
      <c r="AD12" s="51" t="e">
        <f ca="1">IF(VLOOKUP($B12, 'part 10'!$D:$K, 3, 0) = 0,"не сдают",IF(VLOOKUP($B12, 'part 10'!$D:$K, 8, 0) &lt;&gt; TODAY(),IF(VLOOKUP($B12, 'part 10'!$D:$K, 6, 0) = 0,"потратили","должник"),"сдал"))</f>
        <v>#N/A</v>
      </c>
      <c r="AE12" s="52" t="e">
        <f ca="1">IF(VLOOKUP($B12, 'part 10'!$D:$K, 3, 0) = 0,"не сдают",IF(VLOOKUP($B12, 'part 10'!$D:$K, 8, 0) &lt;&gt; TODAY(),VLOOKUP($B12, 'part 10'!$D:$K, 8, 0),""))</f>
        <v>#N/A</v>
      </c>
      <c r="AF12" s="51" t="e">
        <f>IF(VLOOKUP($B12, 'part 10'!$D:$K, 3, 0) = 0,"не сдают",VLOOKUP($B12, 'part 10'!$D:$J, 4, 0)-VLOOKUP($B12, 'part 10'!$D:$J, 5, 0)-VLOOKUP($B12, 'part 10'!$D:$J, 6, 0))</f>
        <v>#N/A</v>
      </c>
    </row>
    <row r="13" spans="1:32" ht="15">
      <c r="A13" s="13">
        <v>11</v>
      </c>
      <c r="B13" s="28" t="s">
        <v>51</v>
      </c>
      <c r="C13" s="51" t="e">
        <f ca="1">IF(VLOOKUP($B13, 'part 01'!$D:$K, 3, 0) = 0,"не сдают",IF(VLOOKUP($B13, 'part 01'!$D:$K, 8, 0) &lt;&gt; TODAY(),IF(VLOOKUP($B13, 'part 01'!$D:$K, 6, 0) = 0,"потратили","должник"),"сдал"))</f>
        <v>#N/A</v>
      </c>
      <c r="D13" s="52" t="e">
        <f ca="1">IF(VLOOKUP($B13, 'part 01'!$D:$K, 3, 0) = 0,"не сдают",IF(VLOOKUP($B13, 'part 01'!$D:$K, 8, 0) &lt;&gt; TODAY(),VLOOKUP($B13, 'part 01'!$D:$K, 8, 0),""))</f>
        <v>#N/A</v>
      </c>
      <c r="E13" s="51" t="e">
        <f>IF(VLOOKUP($B13, 'part 01'!$D:$K, 3, 0) = 0,"не сдают",VLOOKUP($B13, 'part 01'!$D:$J, 4, 0)-VLOOKUP($B13, 'part 01'!$D:$J, 5, 0)-VLOOKUP($B13, 'part 01'!$D:$J, 6, 0))</f>
        <v>#N/A</v>
      </c>
      <c r="F13" s="51" t="e">
        <f ca="1">IF(VLOOKUP($B13, 'part 02'!$D:$K, 3, 0) = 0,"не сдают",IF(VLOOKUP($B13, 'part 02'!$D:$K, 8, 0) &lt;&gt; TODAY(),IF(VLOOKUP($B13, 'part 02'!$D:$K, 6, 0) = 0,"потратили","должник"),"сдал"))</f>
        <v>#N/A</v>
      </c>
      <c r="G13" s="52" t="e">
        <f ca="1">IF(VLOOKUP($B13, 'part 02'!$D:$K, 3, 0) = 0,"не сдают",IF(VLOOKUP($B13, 'part 02'!$D:$K, 8, 0) &lt;&gt; TODAY(),VLOOKUP($B13, 'part 02'!$D:$K, 8, 0),""))</f>
        <v>#N/A</v>
      </c>
      <c r="H13" s="51" t="e">
        <f>IF(VLOOKUP($B13, 'part 02'!$D:$K, 3, 0) = 0,"не сдают",VLOOKUP($B13, 'part 02'!$D:$J, 4, 0)-VLOOKUP($B13, 'part 02'!$D:$J, 5, 0)-VLOOKUP($B13, 'part 02'!$D:$J, 6, 0))</f>
        <v>#N/A</v>
      </c>
      <c r="I13" s="51" t="e">
        <f ca="1">IF(VLOOKUP($B13, 'part 03'!$D:$K, 3, 0) = 0,"не сдают",IF(VLOOKUP($B13, 'part 03'!$D:$K, 8, 0) &lt;&gt; TODAY(),IF(VLOOKUP($B13, 'part 03'!$D:$K, 6, 0) = 0,"потратили","должник"),"сдал"))</f>
        <v>#N/A</v>
      </c>
      <c r="J13" s="52" t="e">
        <f ca="1">IF(VLOOKUP($B13, 'part 03'!$D:$K, 3, 0) = 0,"не сдают",IF(VLOOKUP($B13, 'part 03'!$D:$K, 8, 0) &lt;&gt; TODAY(),VLOOKUP($B13, 'part 03'!$D:$K, 8, 0),""))</f>
        <v>#N/A</v>
      </c>
      <c r="K13" s="51" t="e">
        <f>IF(VLOOKUP($B13, 'part 03'!$D:$K, 3, 0) = 0,"не сдают",VLOOKUP($B13, 'part 03'!$D:$J, 4, 0)-VLOOKUP($B13, 'part 03'!$D:$J, 5, 0)-VLOOKUP($B13, 'part 03'!$D:$J, 6, 0))</f>
        <v>#N/A</v>
      </c>
      <c r="L13" s="51" t="e">
        <f ca="1">IF(VLOOKUP($B13, 'part 04'!$D:$K, 3, 0) = 0,"не сдают",IF(VLOOKUP($B13, 'part 04'!$D:$K, 8, 0) &lt;&gt; TODAY(),IF(VLOOKUP($B13, 'part 04'!$D:$K, 6, 0) = 0,"потратили","должник"),"сдал"))</f>
        <v>#N/A</v>
      </c>
      <c r="M13" s="52" t="e">
        <f ca="1">IF(VLOOKUP($B13, 'part 04'!$D:$K, 3, 0) = 0,"не сдают",IF(VLOOKUP($B13, 'part 04'!$D:$K, 8, 0) &lt;&gt; TODAY(),VLOOKUP($B13, 'part 04'!$D:$K, 8, 0),""))</f>
        <v>#N/A</v>
      </c>
      <c r="N13" s="51" t="e">
        <f>IF(VLOOKUP($B13, 'part 04'!$D:$K, 3, 0) = 0,"не сдают",VLOOKUP($B13, 'part 04'!$D:$J, 4, 0)-VLOOKUP($B13, 'part 04'!$D:$J, 5, 0)-VLOOKUP($B13, 'part 04'!$D:$J, 6, 0))</f>
        <v>#N/A</v>
      </c>
      <c r="O13" s="53" t="e">
        <f ca="1">IF(VLOOKUP($B13, 'part 05'!$D:$K, 3, 0) = 0,"не сдают",IF(VLOOKUP($B13, 'part 05'!$D:$K, 8, 0) &lt;&gt; TODAY(),IF(VLOOKUP($B13, 'part 05'!$D:$K, 6, 0) = 0,"потратили","должник"),"сдал"))</f>
        <v>#N/A</v>
      </c>
      <c r="P13" s="54" t="e">
        <f ca="1">IF(VLOOKUP($B13, 'part 05'!$D:$K, 3, 0) = 0,"не сдают",IF(VLOOKUP($B13, 'part 05'!$D:$K, 8, 0) &lt;&gt; TODAY(),VLOOKUP($B13, 'part 05'!$D:$K, 8, 0),""))</f>
        <v>#N/A</v>
      </c>
      <c r="Q13" s="53" t="e">
        <f>IF(VLOOKUP($B13, 'part 05'!$D:$K, 3, 0) = 0,"не сдают",VLOOKUP($B13, 'part 05'!$D:$J, 4, 0)-VLOOKUP($B13, 'part 05'!$D:$J, 5, 0)-VLOOKUP($B13, 'part 05'!$D:$J, 6, 0))</f>
        <v>#N/A</v>
      </c>
      <c r="R13" s="51" t="e">
        <f ca="1">IF(VLOOKUP($B13, 'part 06'!$D:$K, 3, 0) = 0,"не сдают",IF(VLOOKUP($B13, 'part 06'!$D:$K, 8, 0) &lt;&gt; TODAY(),IF(VLOOKUP($B13, 'part 06'!$D:$K, 6, 0) = 0,"потратили","должник"),"сдал"))</f>
        <v>#N/A</v>
      </c>
      <c r="S13" s="52" t="e">
        <f ca="1">IF(VLOOKUP($B13, 'part 06'!$D:$K, 3, 0) = 0,"не сдают",IF(VLOOKUP($B13, 'part 06'!$D:$K, 8, 0) &lt;&gt; TODAY(),VLOOKUP($B13, 'part 06'!$D:$K, 8, 0),""))</f>
        <v>#N/A</v>
      </c>
      <c r="T13" s="51" t="e">
        <f>IF(VLOOKUP($B13, 'part 06'!$D:$K, 3, 0) = 0,"не сдают",VLOOKUP($B13, 'part 06'!$D:$J, 4, 0)-VLOOKUP($B13, 'part 06'!$D:$J, 5, 0)-VLOOKUP($B13, 'part 06'!$D:$J, 6, 0))</f>
        <v>#N/A</v>
      </c>
      <c r="U13" s="51" t="e">
        <f ca="1">IF(VLOOKUP($B13, 'part 07'!$D:$K, 3, 0) = 0,"не сдают",IF(VLOOKUP($B13, 'part 07'!$D:$K, 8, 0) &lt;&gt; TODAY(),IF(VLOOKUP($B13, 'part 07'!$D:$K, 6, 0) = 0,"потратили","должник"),"сдал"))</f>
        <v>#N/A</v>
      </c>
      <c r="V13" s="52" t="e">
        <f ca="1">IF(VLOOKUP($B13, 'part 07'!$D:$K, 3, 0) = 0,"не сдают",IF(VLOOKUP($B13, 'part 07'!$D:$K, 8, 0) &lt;&gt; TODAY(),VLOOKUP($B13, 'part 07'!$D:$K, 8, 0),""))</f>
        <v>#N/A</v>
      </c>
      <c r="W13" s="51" t="e">
        <f>IF(VLOOKUP($B13, 'part 07'!$D:$K, 3, 0) = 0,"не сдают",VLOOKUP($B13, 'part 07'!$D:$J, 4, 0)-VLOOKUP($B13, 'part 07'!$D:$J, 5, 0)-VLOOKUP($B13, 'part 07'!$D:$J, 6, 0))</f>
        <v>#N/A</v>
      </c>
      <c r="X13" s="51" t="e">
        <f ca="1">IF(VLOOKUP($B13, 'part 08'!$D:$K, 3, 0) = 0,"не сдают",IF(VLOOKUP($B13, 'part 08'!$D:$K, 8, 0) &lt;&gt; TODAY(),IF(VLOOKUP($B13, 'part 08'!$D:$K, 6, 0) = 0,"потратили","должник"),"сдал"))</f>
        <v>#N/A</v>
      </c>
      <c r="Y13" s="52" t="e">
        <f ca="1">IF(VLOOKUP($B13, 'part 08'!$D:$K, 3, 0) = 0,"не сдают",IF(VLOOKUP($B13, 'part 08'!$D:$K, 8, 0) &lt;&gt; TODAY(),VLOOKUP($B13, 'part 08'!$D:$K, 8, 0),""))</f>
        <v>#N/A</v>
      </c>
      <c r="Z13" s="51" t="e">
        <f>IF(VLOOKUP($B13, 'part 08'!$D:$K, 3, 0) = 0,"не сдают",VLOOKUP($B13, 'part 08'!$D:$J, 4, 0)-VLOOKUP($B13, 'part 08'!$D:$J, 5, 0)-VLOOKUP($B13, 'part 08'!$D:$J, 6, 0))</f>
        <v>#N/A</v>
      </c>
      <c r="AA13" s="51" t="e">
        <f ca="1">IF(VLOOKUP($B13, 'part 09'!$D:$K, 3, 0) = 0,"не сдают",IF(VLOOKUP($B13, 'part 09'!$D:$K, 8, 0) &lt;&gt; TODAY(),IF(VLOOKUP($B13, 'part 09'!$D:$K, 6, 0) = 0,"потратили","должник"),"сдал"))</f>
        <v>#N/A</v>
      </c>
      <c r="AB13" s="52" t="e">
        <f ca="1">IF(VLOOKUP($B13, 'part 09'!$D:$K, 3, 0) = 0,"не сдают",IF(VLOOKUP($B13, 'part 09'!$D:$K, 8, 0) &lt;&gt; TODAY(),VLOOKUP($B13, 'part 09'!$D:$K, 8, 0),""))</f>
        <v>#N/A</v>
      </c>
      <c r="AC13" s="51" t="e">
        <f>IF(VLOOKUP($B13, 'part 09'!$D:$K, 3, 0) = 0,"не сдают",VLOOKUP($B13, 'part 09'!$D:$J, 4, 0)-VLOOKUP($B13, 'part 09'!$D:$J, 5, 0)-VLOOKUP($B13, 'part 09'!$D:$J, 6, 0))</f>
        <v>#N/A</v>
      </c>
      <c r="AD13" s="51" t="e">
        <f ca="1">IF(VLOOKUP($B13, 'part 10'!$D:$K, 3, 0) = 0,"не сдают",IF(VLOOKUP($B13, 'part 10'!$D:$K, 8, 0) &lt;&gt; TODAY(),IF(VLOOKUP($B13, 'part 10'!$D:$K, 6, 0) = 0,"потратили","должник"),"сдал"))</f>
        <v>#N/A</v>
      </c>
      <c r="AE13" s="52" t="e">
        <f ca="1">IF(VLOOKUP($B13, 'part 10'!$D:$K, 3, 0) = 0,"не сдают",IF(VLOOKUP($B13, 'part 10'!$D:$K, 8, 0) &lt;&gt; TODAY(),VLOOKUP($B13, 'part 10'!$D:$K, 8, 0),""))</f>
        <v>#N/A</v>
      </c>
      <c r="AF13" s="51" t="e">
        <f>IF(VLOOKUP($B13, 'part 10'!$D:$K, 3, 0) = 0,"не сдают",VLOOKUP($B13, 'part 10'!$D:$J, 4, 0)-VLOOKUP($B13, 'part 10'!$D:$J, 5, 0)-VLOOKUP($B13, 'part 10'!$D:$J, 6, 0))</f>
        <v>#N/A</v>
      </c>
    </row>
    <row r="14" spans="1:32" ht="15">
      <c r="A14" s="13">
        <v>12</v>
      </c>
      <c r="B14" s="28" t="s">
        <v>70</v>
      </c>
      <c r="C14" s="51" t="e">
        <f ca="1">IF(VLOOKUP($B14, 'part 01'!$D:$K, 3, 0) = 0,"не сдают",IF(VLOOKUP($B14, 'part 01'!$D:$K, 8, 0) &lt;&gt; TODAY(),IF(VLOOKUP($B14, 'part 01'!$D:$K, 6, 0) = 0,"потратили","должник"),"сдал"))</f>
        <v>#N/A</v>
      </c>
      <c r="D14" s="52" t="e">
        <f ca="1">IF(VLOOKUP($B14, 'part 01'!$D:$K, 3, 0) = 0,"не сдают",IF(VLOOKUP($B14, 'part 01'!$D:$K, 8, 0) &lt;&gt; TODAY(),VLOOKUP($B14, 'part 01'!$D:$K, 8, 0),""))</f>
        <v>#N/A</v>
      </c>
      <c r="E14" s="51" t="e">
        <f>IF(VLOOKUP($B14, 'part 01'!$D:$K, 3, 0) = 0,"не сдают",VLOOKUP($B14, 'part 01'!$D:$J, 4, 0)-VLOOKUP($B14, 'part 01'!$D:$J, 5, 0)-VLOOKUP($B14, 'part 01'!$D:$J, 6, 0))</f>
        <v>#N/A</v>
      </c>
      <c r="F14" s="51" t="e">
        <f ca="1">IF(VLOOKUP($B14, 'part 02'!$D:$K, 3, 0) = 0,"не сдают",IF(VLOOKUP($B14, 'part 02'!$D:$K, 8, 0) &lt;&gt; TODAY(),IF(VLOOKUP($B14, 'part 02'!$D:$K, 6, 0) = 0,"потратили","должник"),"сдал"))</f>
        <v>#N/A</v>
      </c>
      <c r="G14" s="52" t="e">
        <f ca="1">IF(VLOOKUP($B14, 'part 02'!$D:$K, 3, 0) = 0,"не сдают",IF(VLOOKUP($B14, 'part 02'!$D:$K, 8, 0) &lt;&gt; TODAY(),VLOOKUP($B14, 'part 02'!$D:$K, 8, 0),""))</f>
        <v>#N/A</v>
      </c>
      <c r="H14" s="51" t="e">
        <f>IF(VLOOKUP($B14, 'part 02'!$D:$K, 3, 0) = 0,"не сдают",VLOOKUP($B14, 'part 02'!$D:$J, 4, 0)-VLOOKUP($B14, 'part 02'!$D:$J, 5, 0)-VLOOKUP($B14, 'part 02'!$D:$J, 6, 0))</f>
        <v>#N/A</v>
      </c>
      <c r="I14" s="51" t="e">
        <f ca="1">IF(VLOOKUP($B14, 'part 03'!$D:$K, 3, 0) = 0,"не сдают",IF(VLOOKUP($B14, 'part 03'!$D:$K, 8, 0) &lt;&gt; TODAY(),IF(VLOOKUP($B14, 'part 03'!$D:$K, 6, 0) = 0,"потратили","должник"),"сдал"))</f>
        <v>#N/A</v>
      </c>
      <c r="J14" s="52" t="e">
        <f ca="1">IF(VLOOKUP($B14, 'part 03'!$D:$K, 3, 0) = 0,"не сдают",IF(VLOOKUP($B14, 'part 03'!$D:$K, 8, 0) &lt;&gt; TODAY(),VLOOKUP($B14, 'part 03'!$D:$K, 8, 0),""))</f>
        <v>#N/A</v>
      </c>
      <c r="K14" s="51" t="e">
        <f>IF(VLOOKUP($B14, 'part 03'!$D:$K, 3, 0) = 0,"не сдают",VLOOKUP($B14, 'part 03'!$D:$J, 4, 0)-VLOOKUP($B14, 'part 03'!$D:$J, 5, 0)-VLOOKUP($B14, 'part 03'!$D:$J, 6, 0))</f>
        <v>#N/A</v>
      </c>
      <c r="L14" s="51" t="e">
        <f ca="1">IF(VLOOKUP($B14, 'part 04'!$D:$K, 3, 0) = 0,"не сдают",IF(VLOOKUP($B14, 'part 04'!$D:$K, 8, 0) &lt;&gt; TODAY(),IF(VLOOKUP($B14, 'part 04'!$D:$K, 6, 0) = 0,"потратили","должник"),"сдал"))</f>
        <v>#N/A</v>
      </c>
      <c r="M14" s="52" t="e">
        <f ca="1">IF(VLOOKUP($B14, 'part 04'!$D:$K, 3, 0) = 0,"не сдают",IF(VLOOKUP($B14, 'part 04'!$D:$K, 8, 0) &lt;&gt; TODAY(),VLOOKUP($B14, 'part 04'!$D:$K, 8, 0),""))</f>
        <v>#N/A</v>
      </c>
      <c r="N14" s="51" t="e">
        <f>IF(VLOOKUP($B14, 'part 04'!$D:$K, 3, 0) = 0,"не сдают",VLOOKUP($B14, 'part 04'!$D:$J, 4, 0)-VLOOKUP($B14, 'part 04'!$D:$J, 5, 0)-VLOOKUP($B14, 'part 04'!$D:$J, 6, 0))</f>
        <v>#N/A</v>
      </c>
      <c r="O14" s="53" t="e">
        <f ca="1">IF(VLOOKUP($B14, 'part 05'!$D:$K, 3, 0) = 0,"не сдают",IF(VLOOKUP($B14, 'part 05'!$D:$K, 8, 0) &lt;&gt; TODAY(),IF(VLOOKUP($B14, 'part 05'!$D:$K, 6, 0) = 0,"потратили","должник"),"сдал"))</f>
        <v>#N/A</v>
      </c>
      <c r="P14" s="54" t="e">
        <f ca="1">IF(VLOOKUP($B14, 'part 05'!$D:$K, 3, 0) = 0,"не сдают",IF(VLOOKUP($B14, 'part 05'!$D:$K, 8, 0) &lt;&gt; TODAY(),VLOOKUP($B14, 'part 05'!$D:$K, 8, 0),""))</f>
        <v>#N/A</v>
      </c>
      <c r="Q14" s="53" t="e">
        <f>IF(VLOOKUP($B14, 'part 05'!$D:$K, 3, 0) = 0,"не сдают",VLOOKUP($B14, 'part 05'!$D:$J, 4, 0)-VLOOKUP($B14, 'part 05'!$D:$J, 5, 0)-VLOOKUP($B14, 'part 05'!$D:$J, 6, 0))</f>
        <v>#N/A</v>
      </c>
      <c r="R14" s="51" t="e">
        <f ca="1">IF(VLOOKUP($B14, 'part 06'!$D:$K, 3, 0) = 0,"не сдают",IF(VLOOKUP($B14, 'part 06'!$D:$K, 8, 0) &lt;&gt; TODAY(),IF(VLOOKUP($B14, 'part 06'!$D:$K, 6, 0) = 0,"потратили","должник"),"сдал"))</f>
        <v>#N/A</v>
      </c>
      <c r="S14" s="52" t="e">
        <f ca="1">IF(VLOOKUP($B14, 'part 06'!$D:$K, 3, 0) = 0,"не сдают",IF(VLOOKUP($B14, 'part 06'!$D:$K, 8, 0) &lt;&gt; TODAY(),VLOOKUP($B14, 'part 06'!$D:$K, 8, 0),""))</f>
        <v>#N/A</v>
      </c>
      <c r="T14" s="51" t="e">
        <f>IF(VLOOKUP($B14, 'part 06'!$D:$K, 3, 0) = 0,"не сдают",VLOOKUP($B14, 'part 06'!$D:$J, 4, 0)-VLOOKUP($B14, 'part 06'!$D:$J, 5, 0)-VLOOKUP($B14, 'part 06'!$D:$J, 6, 0))</f>
        <v>#N/A</v>
      </c>
      <c r="U14" s="51" t="e">
        <f ca="1">IF(VLOOKUP($B14, 'part 07'!$D:$K, 3, 0) = 0,"не сдают",IF(VLOOKUP($B14, 'part 07'!$D:$K, 8, 0) &lt;&gt; TODAY(),IF(VLOOKUP($B14, 'part 07'!$D:$K, 6, 0) = 0,"потратили","должник"),"сдал"))</f>
        <v>#N/A</v>
      </c>
      <c r="V14" s="52" t="e">
        <f ca="1">IF(VLOOKUP($B14, 'part 07'!$D:$K, 3, 0) = 0,"не сдают",IF(VLOOKUP($B14, 'part 07'!$D:$K, 8, 0) &lt;&gt; TODAY(),VLOOKUP($B14, 'part 07'!$D:$K, 8, 0),""))</f>
        <v>#N/A</v>
      </c>
      <c r="W14" s="51" t="e">
        <f>IF(VLOOKUP($B14, 'part 07'!$D:$K, 3, 0) = 0,"не сдают",VLOOKUP($B14, 'part 07'!$D:$J, 4, 0)-VLOOKUP($B14, 'part 07'!$D:$J, 5, 0)-VLOOKUP($B14, 'part 07'!$D:$J, 6, 0))</f>
        <v>#N/A</v>
      </c>
      <c r="X14" s="51" t="e">
        <f ca="1">IF(VLOOKUP($B14, 'part 08'!$D:$K, 3, 0) = 0,"не сдают",IF(VLOOKUP($B14, 'part 08'!$D:$K, 8, 0) &lt;&gt; TODAY(),IF(VLOOKUP($B14, 'part 08'!$D:$K, 6, 0) = 0,"потратили","должник"),"сдал"))</f>
        <v>#N/A</v>
      </c>
      <c r="Y14" s="52" t="e">
        <f ca="1">IF(VLOOKUP($B14, 'part 08'!$D:$K, 3, 0) = 0,"не сдают",IF(VLOOKUP($B14, 'part 08'!$D:$K, 8, 0) &lt;&gt; TODAY(),VLOOKUP($B14, 'part 08'!$D:$K, 8, 0),""))</f>
        <v>#N/A</v>
      </c>
      <c r="Z14" s="51" t="e">
        <f>IF(VLOOKUP($B14, 'part 08'!$D:$K, 3, 0) = 0,"не сдают",VLOOKUP($B14, 'part 08'!$D:$J, 4, 0)-VLOOKUP($B14, 'part 08'!$D:$J, 5, 0)-VLOOKUP($B14, 'part 08'!$D:$J, 6, 0))</f>
        <v>#N/A</v>
      </c>
      <c r="AA14" s="51" t="e">
        <f ca="1">IF(VLOOKUP($B14, 'part 09'!$D:$K, 3, 0) = 0,"не сдают",IF(VLOOKUP($B14, 'part 09'!$D:$K, 8, 0) &lt;&gt; TODAY(),IF(VLOOKUP($B14, 'part 09'!$D:$K, 6, 0) = 0,"потратили","должник"),"сдал"))</f>
        <v>#N/A</v>
      </c>
      <c r="AB14" s="52" t="e">
        <f ca="1">IF(VLOOKUP($B14, 'part 09'!$D:$K, 3, 0) = 0,"не сдают",IF(VLOOKUP($B14, 'part 09'!$D:$K, 8, 0) &lt;&gt; TODAY(),VLOOKUP($B14, 'part 09'!$D:$K, 8, 0),""))</f>
        <v>#N/A</v>
      </c>
      <c r="AC14" s="51" t="e">
        <f>IF(VLOOKUP($B14, 'part 09'!$D:$K, 3, 0) = 0,"не сдают",VLOOKUP($B14, 'part 09'!$D:$J, 4, 0)-VLOOKUP($B14, 'part 09'!$D:$J, 5, 0)-VLOOKUP($B14, 'part 09'!$D:$J, 6, 0))</f>
        <v>#N/A</v>
      </c>
      <c r="AD14" s="51" t="e">
        <f ca="1">IF(VLOOKUP($B14, 'part 10'!$D:$K, 3, 0) = 0,"не сдают",IF(VLOOKUP($B14, 'part 10'!$D:$K, 8, 0) &lt;&gt; TODAY(),IF(VLOOKUP($B14, 'part 10'!$D:$K, 6, 0) = 0,"потратили","должник"),"сдал"))</f>
        <v>#N/A</v>
      </c>
      <c r="AE14" s="52" t="e">
        <f ca="1">IF(VLOOKUP($B14, 'part 10'!$D:$K, 3, 0) = 0,"не сдают",IF(VLOOKUP($B14, 'part 10'!$D:$K, 8, 0) &lt;&gt; TODAY(),VLOOKUP($B14, 'part 10'!$D:$K, 8, 0),""))</f>
        <v>#N/A</v>
      </c>
      <c r="AF14" s="51" t="e">
        <f>IF(VLOOKUP($B14, 'part 10'!$D:$K, 3, 0) = 0,"не сдают",VLOOKUP($B14, 'part 10'!$D:$J, 4, 0)-VLOOKUP($B14, 'part 10'!$D:$J, 5, 0)-VLOOKUP($B14, 'part 10'!$D:$J, 6, 0))</f>
        <v>#N/A</v>
      </c>
    </row>
    <row r="15" spans="1:32" ht="15">
      <c r="A15" s="13">
        <v>13</v>
      </c>
      <c r="B15" s="28" t="s">
        <v>57</v>
      </c>
      <c r="C15" s="51" t="e">
        <f ca="1">IF(VLOOKUP($B15, 'part 01'!$D:$K, 3, 0) = 0,"не сдают",IF(VLOOKUP($B15, 'part 01'!$D:$K, 8, 0) &lt;&gt; TODAY(),IF(VLOOKUP($B15, 'part 01'!$D:$K, 6, 0) = 0,"потратили","должник"),"сдал"))</f>
        <v>#N/A</v>
      </c>
      <c r="D15" s="52" t="e">
        <f ca="1">IF(VLOOKUP($B15, 'part 01'!$D:$K, 3, 0) = 0,"не сдают",IF(VLOOKUP($B15, 'part 01'!$D:$K, 8, 0) &lt;&gt; TODAY(),VLOOKUP($B15, 'part 01'!$D:$K, 8, 0),""))</f>
        <v>#N/A</v>
      </c>
      <c r="E15" s="51" t="e">
        <f>IF(VLOOKUP($B15, 'part 01'!$D:$K, 3, 0) = 0,"не сдают",VLOOKUP($B15, 'part 01'!$D:$J, 4, 0)-VLOOKUP($B15, 'part 01'!$D:$J, 5, 0)-VLOOKUP($B15, 'part 01'!$D:$J, 6, 0))</f>
        <v>#N/A</v>
      </c>
      <c r="F15" s="51" t="e">
        <f ca="1">IF(VLOOKUP($B15, 'part 02'!$D:$K, 3, 0) = 0,"не сдают",IF(VLOOKUP($B15, 'part 02'!$D:$K, 8, 0) &lt;&gt; TODAY(),IF(VLOOKUP($B15, 'part 02'!$D:$K, 6, 0) = 0,"потратили","должник"),"сдал"))</f>
        <v>#N/A</v>
      </c>
      <c r="G15" s="52" t="e">
        <f ca="1">IF(VLOOKUP($B15, 'part 02'!$D:$K, 3, 0) = 0,"не сдают",IF(VLOOKUP($B15, 'part 02'!$D:$K, 8, 0) &lt;&gt; TODAY(),VLOOKUP($B15, 'part 02'!$D:$K, 8, 0),""))</f>
        <v>#N/A</v>
      </c>
      <c r="H15" s="51" t="e">
        <f>IF(VLOOKUP($B15, 'part 02'!$D:$K, 3, 0) = 0,"не сдают",VLOOKUP($B15, 'part 02'!$D:$J, 4, 0)-VLOOKUP($B15, 'part 02'!$D:$J, 5, 0)-VLOOKUP($B15, 'part 02'!$D:$J, 6, 0))</f>
        <v>#N/A</v>
      </c>
      <c r="I15" s="51" t="e">
        <f ca="1">IF(VLOOKUP($B15, 'part 03'!$D:$K, 3, 0) = 0,"не сдают",IF(VLOOKUP($B15, 'part 03'!$D:$K, 8, 0) &lt;&gt; TODAY(),IF(VLOOKUP($B15, 'part 03'!$D:$K, 6, 0) = 0,"потратили","должник"),"сдал"))</f>
        <v>#N/A</v>
      </c>
      <c r="J15" s="52" t="e">
        <f ca="1">IF(VLOOKUP($B15, 'part 03'!$D:$K, 3, 0) = 0,"не сдают",IF(VLOOKUP($B15, 'part 03'!$D:$K, 8, 0) &lt;&gt; TODAY(),VLOOKUP($B15, 'part 03'!$D:$K, 8, 0),""))</f>
        <v>#N/A</v>
      </c>
      <c r="K15" s="51" t="e">
        <f>IF(VLOOKUP($B15, 'part 03'!$D:$K, 3, 0) = 0,"не сдают",VLOOKUP($B15, 'part 03'!$D:$J, 4, 0)-VLOOKUP($B15, 'part 03'!$D:$J, 5, 0)-VLOOKUP($B15, 'part 03'!$D:$J, 6, 0))</f>
        <v>#N/A</v>
      </c>
      <c r="L15" s="51" t="e">
        <f ca="1">IF(VLOOKUP($B15, 'part 04'!$D:$K, 3, 0) = 0,"не сдают",IF(VLOOKUP($B15, 'part 04'!$D:$K, 8, 0) &lt;&gt; TODAY(),IF(VLOOKUP($B15, 'part 04'!$D:$K, 6, 0) = 0,"потратили","должник"),"сдал"))</f>
        <v>#N/A</v>
      </c>
      <c r="M15" s="52" t="e">
        <f ca="1">IF(VLOOKUP($B15, 'part 04'!$D:$K, 3, 0) = 0,"не сдают",IF(VLOOKUP($B15, 'part 04'!$D:$K, 8, 0) &lt;&gt; TODAY(),VLOOKUP($B15, 'part 04'!$D:$K, 8, 0),""))</f>
        <v>#N/A</v>
      </c>
      <c r="N15" s="51" t="e">
        <f>IF(VLOOKUP($B15, 'part 04'!$D:$K, 3, 0) = 0,"не сдают",VLOOKUP($B15, 'part 04'!$D:$J, 4, 0)-VLOOKUP($B15, 'part 04'!$D:$J, 5, 0)-VLOOKUP($B15, 'part 04'!$D:$J, 6, 0))</f>
        <v>#N/A</v>
      </c>
      <c r="O15" s="53" t="e">
        <f ca="1">IF(VLOOKUP($B15, 'part 05'!$D:$K, 3, 0) = 0,"не сдают",IF(VLOOKUP($B15, 'part 05'!$D:$K, 8, 0) &lt;&gt; TODAY(),IF(VLOOKUP($B15, 'part 05'!$D:$K, 6, 0) = 0,"потратили","должник"),"сдал"))</f>
        <v>#N/A</v>
      </c>
      <c r="P15" s="54" t="e">
        <f ca="1">IF(VLOOKUP($B15, 'part 05'!$D:$K, 3, 0) = 0,"не сдают",IF(VLOOKUP($B15, 'part 05'!$D:$K, 8, 0) &lt;&gt; TODAY(),VLOOKUP($B15, 'part 05'!$D:$K, 8, 0),""))</f>
        <v>#N/A</v>
      </c>
      <c r="Q15" s="53" t="e">
        <f>IF(VLOOKUP($B15, 'part 05'!$D:$K, 3, 0) = 0,"не сдают",VLOOKUP($B15, 'part 05'!$D:$J, 4, 0)-VLOOKUP($B15, 'part 05'!$D:$J, 5, 0)-VLOOKUP($B15, 'part 05'!$D:$J, 6, 0))</f>
        <v>#N/A</v>
      </c>
      <c r="R15" s="51" t="e">
        <f ca="1">IF(VLOOKUP($B15, 'part 06'!$D:$K, 3, 0) = 0,"не сдают",IF(VLOOKUP($B15, 'part 06'!$D:$K, 8, 0) &lt;&gt; TODAY(),IF(VLOOKUP($B15, 'part 06'!$D:$K, 6, 0) = 0,"потратили","должник"),"сдал"))</f>
        <v>#N/A</v>
      </c>
      <c r="S15" s="52" t="e">
        <f ca="1">IF(VLOOKUP($B15, 'part 06'!$D:$K, 3, 0) = 0,"не сдают",IF(VLOOKUP($B15, 'part 06'!$D:$K, 8, 0) &lt;&gt; TODAY(),VLOOKUP($B15, 'part 06'!$D:$K, 8, 0),""))</f>
        <v>#N/A</v>
      </c>
      <c r="T15" s="51" t="e">
        <f>IF(VLOOKUP($B15, 'part 06'!$D:$K, 3, 0) = 0,"не сдают",VLOOKUP($B15, 'part 06'!$D:$J, 4, 0)-VLOOKUP($B15, 'part 06'!$D:$J, 5, 0)-VLOOKUP($B15, 'part 06'!$D:$J, 6, 0))</f>
        <v>#N/A</v>
      </c>
      <c r="U15" s="51" t="e">
        <f ca="1">IF(VLOOKUP($B15, 'part 07'!$D:$K, 3, 0) = 0,"не сдают",IF(VLOOKUP($B15, 'part 07'!$D:$K, 8, 0) &lt;&gt; TODAY(),IF(VLOOKUP($B15, 'part 07'!$D:$K, 6, 0) = 0,"потратили","должник"),"сдал"))</f>
        <v>#N/A</v>
      </c>
      <c r="V15" s="52" t="e">
        <f ca="1">IF(VLOOKUP($B15, 'part 07'!$D:$K, 3, 0) = 0,"не сдают",IF(VLOOKUP($B15, 'part 07'!$D:$K, 8, 0) &lt;&gt; TODAY(),VLOOKUP($B15, 'part 07'!$D:$K, 8, 0),""))</f>
        <v>#N/A</v>
      </c>
      <c r="W15" s="51" t="e">
        <f>IF(VLOOKUP($B15, 'part 07'!$D:$K, 3, 0) = 0,"не сдают",VLOOKUP($B15, 'part 07'!$D:$J, 4, 0)-VLOOKUP($B15, 'part 07'!$D:$J, 5, 0)-VLOOKUP($B15, 'part 07'!$D:$J, 6, 0))</f>
        <v>#N/A</v>
      </c>
      <c r="X15" s="51" t="e">
        <f ca="1">IF(VLOOKUP($B15, 'part 08'!$D:$K, 3, 0) = 0,"не сдают",IF(VLOOKUP($B15, 'part 08'!$D:$K, 8, 0) &lt;&gt; TODAY(),IF(VLOOKUP($B15, 'part 08'!$D:$K, 6, 0) = 0,"потратили","должник"),"сдал"))</f>
        <v>#N/A</v>
      </c>
      <c r="Y15" s="52" t="e">
        <f ca="1">IF(VLOOKUP($B15, 'part 08'!$D:$K, 3, 0) = 0,"не сдают",IF(VLOOKUP($B15, 'part 08'!$D:$K, 8, 0) &lt;&gt; TODAY(),VLOOKUP($B15, 'part 08'!$D:$K, 8, 0),""))</f>
        <v>#N/A</v>
      </c>
      <c r="Z15" s="51" t="e">
        <f>IF(VLOOKUP($B15, 'part 08'!$D:$K, 3, 0) = 0,"не сдают",VLOOKUP($B15, 'part 08'!$D:$J, 4, 0)-VLOOKUP($B15, 'part 08'!$D:$J, 5, 0)-VLOOKUP($B15, 'part 08'!$D:$J, 6, 0))</f>
        <v>#N/A</v>
      </c>
      <c r="AA15" s="51" t="e">
        <f ca="1">IF(VLOOKUP($B15, 'part 09'!$D:$K, 3, 0) = 0,"не сдают",IF(VLOOKUP($B15, 'part 09'!$D:$K, 8, 0) &lt;&gt; TODAY(),IF(VLOOKUP($B15, 'part 09'!$D:$K, 6, 0) = 0,"потратили","должник"),"сдал"))</f>
        <v>#N/A</v>
      </c>
      <c r="AB15" s="52" t="e">
        <f ca="1">IF(VLOOKUP($B15, 'part 09'!$D:$K, 3, 0) = 0,"не сдают",IF(VLOOKUP($B15, 'part 09'!$D:$K, 8, 0) &lt;&gt; TODAY(),VLOOKUP($B15, 'part 09'!$D:$K, 8, 0),""))</f>
        <v>#N/A</v>
      </c>
      <c r="AC15" s="51" t="e">
        <f>IF(VLOOKUP($B15, 'part 09'!$D:$K, 3, 0) = 0,"не сдают",VLOOKUP($B15, 'part 09'!$D:$J, 4, 0)-VLOOKUP($B15, 'part 09'!$D:$J, 5, 0)-VLOOKUP($B15, 'part 09'!$D:$J, 6, 0))</f>
        <v>#N/A</v>
      </c>
      <c r="AD15" s="51" t="e">
        <f ca="1">IF(VLOOKUP($B15, 'part 10'!$D:$K, 3, 0) = 0,"не сдают",IF(VLOOKUP($B15, 'part 10'!$D:$K, 8, 0) &lt;&gt; TODAY(),IF(VLOOKUP($B15, 'part 10'!$D:$K, 6, 0) = 0,"потратили","должник"),"сдал"))</f>
        <v>#N/A</v>
      </c>
      <c r="AE15" s="52" t="e">
        <f ca="1">IF(VLOOKUP($B15, 'part 10'!$D:$K, 3, 0) = 0,"не сдают",IF(VLOOKUP($B15, 'part 10'!$D:$K, 8, 0) &lt;&gt; TODAY(),VLOOKUP($B15, 'part 10'!$D:$K, 8, 0),""))</f>
        <v>#N/A</v>
      </c>
      <c r="AF15" s="51" t="e">
        <f>IF(VLOOKUP($B15, 'part 10'!$D:$K, 3, 0) = 0,"не сдают",VLOOKUP($B15, 'part 10'!$D:$J, 4, 0)-VLOOKUP($B15, 'part 10'!$D:$J, 5, 0)-VLOOKUP($B15, 'part 10'!$D:$J, 6, 0))</f>
        <v>#N/A</v>
      </c>
    </row>
    <row r="16" spans="1:32" ht="15">
      <c r="A16" s="13">
        <v>14</v>
      </c>
      <c r="B16" s="28" t="s">
        <v>38</v>
      </c>
      <c r="C16" s="51" t="e">
        <f ca="1">IF(VLOOKUP($B16, 'part 01'!$D:$K, 3, 0) = 0,"не сдают",IF(VLOOKUP($B16, 'part 01'!$D:$K, 8, 0) &lt;&gt; TODAY(),IF(VLOOKUP($B16, 'part 01'!$D:$K, 6, 0) = 0,"потратили","должник"),"сдал"))</f>
        <v>#N/A</v>
      </c>
      <c r="D16" s="52" t="e">
        <f ca="1">IF(VLOOKUP($B16, 'part 01'!$D:$K, 3, 0) = 0,"не сдают",IF(VLOOKUP($B16, 'part 01'!$D:$K, 8, 0) &lt;&gt; TODAY(),VLOOKUP($B16, 'part 01'!$D:$K, 8, 0),""))</f>
        <v>#N/A</v>
      </c>
      <c r="E16" s="51" t="e">
        <f>IF(VLOOKUP($B16, 'part 01'!$D:$K, 3, 0) = 0,"не сдают",VLOOKUP($B16, 'part 01'!$D:$J, 4, 0)-VLOOKUP($B16, 'part 01'!$D:$J, 5, 0)-VLOOKUP($B16, 'part 01'!$D:$J, 6, 0))</f>
        <v>#N/A</v>
      </c>
      <c r="F16" s="51" t="e">
        <f ca="1">IF(VLOOKUP($B16, 'part 02'!$D:$K, 3, 0) = 0,"не сдают",IF(VLOOKUP($B16, 'part 02'!$D:$K, 8, 0) &lt;&gt; TODAY(),IF(VLOOKUP($B16, 'part 02'!$D:$K, 6, 0) = 0,"потратили","должник"),"сдал"))</f>
        <v>#N/A</v>
      </c>
      <c r="G16" s="52" t="e">
        <f ca="1">IF(VLOOKUP($B16, 'part 02'!$D:$K, 3, 0) = 0,"не сдают",IF(VLOOKUP($B16, 'part 02'!$D:$K, 8, 0) &lt;&gt; TODAY(),VLOOKUP($B16, 'part 02'!$D:$K, 8, 0),""))</f>
        <v>#N/A</v>
      </c>
      <c r="H16" s="51" t="e">
        <f>IF(VLOOKUP($B16, 'part 02'!$D:$K, 3, 0) = 0,"не сдают",VLOOKUP($B16, 'part 02'!$D:$J, 4, 0)-VLOOKUP($B16, 'part 02'!$D:$J, 5, 0)-VLOOKUP($B16, 'part 02'!$D:$J, 6, 0))</f>
        <v>#N/A</v>
      </c>
      <c r="I16" s="51" t="e">
        <f ca="1">IF(VLOOKUP($B16, 'part 03'!$D:$K, 3, 0) = 0,"не сдают",IF(VLOOKUP($B16, 'part 03'!$D:$K, 8, 0) &lt;&gt; TODAY(),IF(VLOOKUP($B16, 'part 03'!$D:$K, 6, 0) = 0,"потратили","должник"),"сдал"))</f>
        <v>#N/A</v>
      </c>
      <c r="J16" s="52" t="e">
        <f ca="1">IF(VLOOKUP($B16, 'part 03'!$D:$K, 3, 0) = 0,"не сдают",IF(VLOOKUP($B16, 'part 03'!$D:$K, 8, 0) &lt;&gt; TODAY(),VLOOKUP($B16, 'part 03'!$D:$K, 8, 0),""))</f>
        <v>#N/A</v>
      </c>
      <c r="K16" s="51" t="e">
        <f>IF(VLOOKUP($B16, 'part 03'!$D:$K, 3, 0) = 0,"не сдают",VLOOKUP($B16, 'part 03'!$D:$J, 4, 0)-VLOOKUP($B16, 'part 03'!$D:$J, 5, 0)-VLOOKUP($B16, 'part 03'!$D:$J, 6, 0))</f>
        <v>#N/A</v>
      </c>
      <c r="L16" s="51" t="e">
        <f ca="1">IF(VLOOKUP($B16, 'part 04'!$D:$K, 3, 0) = 0,"не сдают",IF(VLOOKUP($B16, 'part 04'!$D:$K, 8, 0) &lt;&gt; TODAY(),IF(VLOOKUP($B16, 'part 04'!$D:$K, 6, 0) = 0,"потратили","должник"),"сдал"))</f>
        <v>#N/A</v>
      </c>
      <c r="M16" s="52" t="e">
        <f ca="1">IF(VLOOKUP($B16, 'part 04'!$D:$K, 3, 0) = 0,"не сдают",IF(VLOOKUP($B16, 'part 04'!$D:$K, 8, 0) &lt;&gt; TODAY(),VLOOKUP($B16, 'part 04'!$D:$K, 8, 0),""))</f>
        <v>#N/A</v>
      </c>
      <c r="N16" s="51" t="e">
        <f>IF(VLOOKUP($B16, 'part 04'!$D:$K, 3, 0) = 0,"не сдают",VLOOKUP($B16, 'part 04'!$D:$J, 4, 0)-VLOOKUP($B16, 'part 04'!$D:$J, 5, 0)-VLOOKUP($B16, 'part 04'!$D:$J, 6, 0))</f>
        <v>#N/A</v>
      </c>
      <c r="O16" s="53" t="e">
        <f ca="1">IF(VLOOKUP($B16, 'part 05'!$D:$K, 3, 0) = 0,"не сдают",IF(VLOOKUP($B16, 'part 05'!$D:$K, 8, 0) &lt;&gt; TODAY(),IF(VLOOKUP($B16, 'part 05'!$D:$K, 6, 0) = 0,"потратили","должник"),"сдал"))</f>
        <v>#N/A</v>
      </c>
      <c r="P16" s="54" t="e">
        <f ca="1">IF(VLOOKUP($B16, 'part 05'!$D:$K, 3, 0) = 0,"не сдают",IF(VLOOKUP($B16, 'part 05'!$D:$K, 8, 0) &lt;&gt; TODAY(),VLOOKUP($B16, 'part 05'!$D:$K, 8, 0),""))</f>
        <v>#N/A</v>
      </c>
      <c r="Q16" s="53" t="e">
        <f>IF(VLOOKUP($B16, 'part 05'!$D:$K, 3, 0) = 0,"не сдают",VLOOKUP($B16, 'part 05'!$D:$J, 4, 0)-VLOOKUP($B16, 'part 05'!$D:$J, 5, 0)-VLOOKUP($B16, 'part 05'!$D:$J, 6, 0))</f>
        <v>#N/A</v>
      </c>
      <c r="R16" s="51" t="e">
        <f ca="1">IF(VLOOKUP($B16, 'part 06'!$D:$K, 3, 0) = 0,"не сдают",IF(VLOOKUP($B16, 'part 06'!$D:$K, 8, 0) &lt;&gt; TODAY(),IF(VLOOKUP($B16, 'part 06'!$D:$K, 6, 0) = 0,"потратили","должник"),"сдал"))</f>
        <v>#N/A</v>
      </c>
      <c r="S16" s="52" t="e">
        <f ca="1">IF(VLOOKUP($B16, 'part 06'!$D:$K, 3, 0) = 0,"не сдают",IF(VLOOKUP($B16, 'part 06'!$D:$K, 8, 0) &lt;&gt; TODAY(),VLOOKUP($B16, 'part 06'!$D:$K, 8, 0),""))</f>
        <v>#N/A</v>
      </c>
      <c r="T16" s="51" t="e">
        <f>IF(VLOOKUP($B16, 'part 06'!$D:$K, 3, 0) = 0,"не сдают",VLOOKUP($B16, 'part 06'!$D:$J, 4, 0)-VLOOKUP($B16, 'part 06'!$D:$J, 5, 0)-VLOOKUP($B16, 'part 06'!$D:$J, 6, 0))</f>
        <v>#N/A</v>
      </c>
      <c r="U16" s="51" t="e">
        <f ca="1">IF(VLOOKUP($B16, 'part 07'!$D:$K, 3, 0) = 0,"не сдают",IF(VLOOKUP($B16, 'part 07'!$D:$K, 8, 0) &lt;&gt; TODAY(),IF(VLOOKUP($B16, 'part 07'!$D:$K, 6, 0) = 0,"потратили","должник"),"сдал"))</f>
        <v>#N/A</v>
      </c>
      <c r="V16" s="52" t="e">
        <f ca="1">IF(VLOOKUP($B16, 'part 07'!$D:$K, 3, 0) = 0,"не сдают",IF(VLOOKUP($B16, 'part 07'!$D:$K, 8, 0) &lt;&gt; TODAY(),VLOOKUP($B16, 'part 07'!$D:$K, 8, 0),""))</f>
        <v>#N/A</v>
      </c>
      <c r="W16" s="51" t="e">
        <f>IF(VLOOKUP($B16, 'part 07'!$D:$K, 3, 0) = 0,"не сдают",VLOOKUP($B16, 'part 07'!$D:$J, 4, 0)-VLOOKUP($B16, 'part 07'!$D:$J, 5, 0)-VLOOKUP($B16, 'part 07'!$D:$J, 6, 0))</f>
        <v>#N/A</v>
      </c>
      <c r="X16" s="51" t="e">
        <f ca="1">IF(VLOOKUP($B16, 'part 08'!$D:$K, 3, 0) = 0,"не сдают",IF(VLOOKUP($B16, 'part 08'!$D:$K, 8, 0) &lt;&gt; TODAY(),IF(VLOOKUP($B16, 'part 08'!$D:$K, 6, 0) = 0,"потратили","должник"),"сдал"))</f>
        <v>#N/A</v>
      </c>
      <c r="Y16" s="52" t="e">
        <f ca="1">IF(VLOOKUP($B16, 'part 08'!$D:$K, 3, 0) = 0,"не сдают",IF(VLOOKUP($B16, 'part 08'!$D:$K, 8, 0) &lt;&gt; TODAY(),VLOOKUP($B16, 'part 08'!$D:$K, 8, 0),""))</f>
        <v>#N/A</v>
      </c>
      <c r="Z16" s="51" t="e">
        <f>IF(VLOOKUP($B16, 'part 08'!$D:$K, 3, 0) = 0,"не сдают",VLOOKUP($B16, 'part 08'!$D:$J, 4, 0)-VLOOKUP($B16, 'part 08'!$D:$J, 5, 0)-VLOOKUP($B16, 'part 08'!$D:$J, 6, 0))</f>
        <v>#N/A</v>
      </c>
      <c r="AA16" s="51" t="e">
        <f ca="1">IF(VLOOKUP($B16, 'part 09'!$D:$K, 3, 0) = 0,"не сдают",IF(VLOOKUP($B16, 'part 09'!$D:$K, 8, 0) &lt;&gt; TODAY(),IF(VLOOKUP($B16, 'part 09'!$D:$K, 6, 0) = 0,"потратили","должник"),"сдал"))</f>
        <v>#N/A</v>
      </c>
      <c r="AB16" s="52" t="e">
        <f ca="1">IF(VLOOKUP($B16, 'part 09'!$D:$K, 3, 0) = 0,"не сдают",IF(VLOOKUP($B16, 'part 09'!$D:$K, 8, 0) &lt;&gt; TODAY(),VLOOKUP($B16, 'part 09'!$D:$K, 8, 0),""))</f>
        <v>#N/A</v>
      </c>
      <c r="AC16" s="51" t="e">
        <f>IF(VLOOKUP($B16, 'part 09'!$D:$K, 3, 0) = 0,"не сдают",VLOOKUP($B16, 'part 09'!$D:$J, 4, 0)-VLOOKUP($B16, 'part 09'!$D:$J, 5, 0)-VLOOKUP($B16, 'part 09'!$D:$J, 6, 0))</f>
        <v>#N/A</v>
      </c>
      <c r="AD16" s="51" t="e">
        <f ca="1">IF(VLOOKUP($B16, 'part 10'!$D:$K, 3, 0) = 0,"не сдают",IF(VLOOKUP($B16, 'part 10'!$D:$K, 8, 0) &lt;&gt; TODAY(),IF(VLOOKUP($B16, 'part 10'!$D:$K, 6, 0) = 0,"потратили","должник"),"сдал"))</f>
        <v>#N/A</v>
      </c>
      <c r="AE16" s="52" t="e">
        <f ca="1">IF(VLOOKUP($B16, 'part 10'!$D:$K, 3, 0) = 0,"не сдают",IF(VLOOKUP($B16, 'part 10'!$D:$K, 8, 0) &lt;&gt; TODAY(),VLOOKUP($B16, 'part 10'!$D:$K, 8, 0),""))</f>
        <v>#N/A</v>
      </c>
      <c r="AF16" s="51" t="e">
        <f>IF(VLOOKUP($B16, 'part 10'!$D:$K, 3, 0) = 0,"не сдают",VLOOKUP($B16, 'part 10'!$D:$J, 4, 0)-VLOOKUP($B16, 'part 10'!$D:$J, 5, 0)-VLOOKUP($B16, 'part 10'!$D:$J, 6, 0))</f>
        <v>#N/A</v>
      </c>
    </row>
    <row r="17" spans="1:32" ht="15">
      <c r="A17" s="13">
        <v>15</v>
      </c>
      <c r="B17" s="28" t="s">
        <v>44</v>
      </c>
      <c r="C17" s="51" t="e">
        <f ca="1">IF(VLOOKUP($B17, 'part 01'!$D:$K, 3, 0) = 0,"не сдают",IF(VLOOKUP($B17, 'part 01'!$D:$K, 8, 0) &lt;&gt; TODAY(),IF(VLOOKUP($B17, 'part 01'!$D:$K, 6, 0) = 0,"потратили","должник"),"сдал"))</f>
        <v>#N/A</v>
      </c>
      <c r="D17" s="52" t="e">
        <f ca="1">IF(VLOOKUP($B17, 'part 01'!$D:$K, 3, 0) = 0,"не сдают",IF(VLOOKUP($B17, 'part 01'!$D:$K, 8, 0) &lt;&gt; TODAY(),VLOOKUP($B17, 'part 01'!$D:$K, 8, 0),""))</f>
        <v>#N/A</v>
      </c>
      <c r="E17" s="51" t="e">
        <f>IF(VLOOKUP($B17, 'part 01'!$D:$K, 3, 0) = 0,"не сдают",VLOOKUP($B17, 'part 01'!$D:$J, 4, 0)-VLOOKUP($B17, 'part 01'!$D:$J, 5, 0)-VLOOKUP($B17, 'part 01'!$D:$J, 6, 0))</f>
        <v>#N/A</v>
      </c>
      <c r="F17" s="51" t="e">
        <f ca="1">IF(VLOOKUP($B17, 'part 02'!$D:$K, 3, 0) = 0,"не сдают",IF(VLOOKUP($B17, 'part 02'!$D:$K, 8, 0) &lt;&gt; TODAY(),IF(VLOOKUP($B17, 'part 02'!$D:$K, 6, 0) = 0,"потратили","должник"),"сдал"))</f>
        <v>#N/A</v>
      </c>
      <c r="G17" s="52" t="e">
        <f ca="1">IF(VLOOKUP($B17, 'part 02'!$D:$K, 3, 0) = 0,"не сдают",IF(VLOOKUP($B17, 'part 02'!$D:$K, 8, 0) &lt;&gt; TODAY(),VLOOKUP($B17, 'part 02'!$D:$K, 8, 0),""))</f>
        <v>#N/A</v>
      </c>
      <c r="H17" s="51" t="e">
        <f>IF(VLOOKUP($B17, 'part 02'!$D:$K, 3, 0) = 0,"не сдают",VLOOKUP($B17, 'part 02'!$D:$J, 4, 0)-VLOOKUP($B17, 'part 02'!$D:$J, 5, 0)-VLOOKUP($B17, 'part 02'!$D:$J, 6, 0))</f>
        <v>#N/A</v>
      </c>
      <c r="I17" s="51" t="e">
        <f ca="1">IF(VLOOKUP($B17, 'part 03'!$D:$K, 3, 0) = 0,"не сдают",IF(VLOOKUP($B17, 'part 03'!$D:$K, 8, 0) &lt;&gt; TODAY(),IF(VLOOKUP($B17, 'part 03'!$D:$K, 6, 0) = 0,"потратили","должник"),"сдал"))</f>
        <v>#N/A</v>
      </c>
      <c r="J17" s="52" t="e">
        <f ca="1">IF(VLOOKUP($B17, 'part 03'!$D:$K, 3, 0) = 0,"не сдают",IF(VLOOKUP($B17, 'part 03'!$D:$K, 8, 0) &lt;&gt; TODAY(),VLOOKUP($B17, 'part 03'!$D:$K, 8, 0),""))</f>
        <v>#N/A</v>
      </c>
      <c r="K17" s="51" t="e">
        <f>IF(VLOOKUP($B17, 'part 03'!$D:$K, 3, 0) = 0,"не сдают",VLOOKUP($B17, 'part 03'!$D:$J, 4, 0)-VLOOKUP($B17, 'part 03'!$D:$J, 5, 0)-VLOOKUP($B17, 'part 03'!$D:$J, 6, 0))</f>
        <v>#N/A</v>
      </c>
      <c r="L17" s="51" t="e">
        <f ca="1">IF(VLOOKUP($B17, 'part 04'!$D:$K, 3, 0) = 0,"не сдают",IF(VLOOKUP($B17, 'part 04'!$D:$K, 8, 0) &lt;&gt; TODAY(),IF(VLOOKUP($B17, 'part 04'!$D:$K, 6, 0) = 0,"потратили","должник"),"сдал"))</f>
        <v>#N/A</v>
      </c>
      <c r="M17" s="52" t="e">
        <f ca="1">IF(VLOOKUP($B17, 'part 04'!$D:$K, 3, 0) = 0,"не сдают",IF(VLOOKUP($B17, 'part 04'!$D:$K, 8, 0) &lt;&gt; TODAY(),VLOOKUP($B17, 'part 04'!$D:$K, 8, 0),""))</f>
        <v>#N/A</v>
      </c>
      <c r="N17" s="51" t="e">
        <f>IF(VLOOKUP($B17, 'part 04'!$D:$K, 3, 0) = 0,"не сдают",VLOOKUP($B17, 'part 04'!$D:$J, 4, 0)-VLOOKUP($B17, 'part 04'!$D:$J, 5, 0)-VLOOKUP($B17, 'part 04'!$D:$J, 6, 0))</f>
        <v>#N/A</v>
      </c>
      <c r="O17" s="53" t="e">
        <f ca="1">IF(VLOOKUP($B17, 'part 05'!$D:$K, 3, 0) = 0,"не сдают",IF(VLOOKUP($B17, 'part 05'!$D:$K, 8, 0) &lt;&gt; TODAY(),IF(VLOOKUP($B17, 'part 05'!$D:$K, 6, 0) = 0,"потратили","должник"),"сдал"))</f>
        <v>#N/A</v>
      </c>
      <c r="P17" s="54" t="e">
        <f ca="1">IF(VLOOKUP($B17, 'part 05'!$D:$K, 3, 0) = 0,"не сдают",IF(VLOOKUP($B17, 'part 05'!$D:$K, 8, 0) &lt;&gt; TODAY(),VLOOKUP($B17, 'part 05'!$D:$K, 8, 0),""))</f>
        <v>#N/A</v>
      </c>
      <c r="Q17" s="53" t="e">
        <f>IF(VLOOKUP($B17, 'part 05'!$D:$K, 3, 0) = 0,"не сдают",VLOOKUP($B17, 'part 05'!$D:$J, 4, 0)-VLOOKUP($B17, 'part 05'!$D:$J, 5, 0)-VLOOKUP($B17, 'part 05'!$D:$J, 6, 0))</f>
        <v>#N/A</v>
      </c>
      <c r="R17" s="51" t="e">
        <f ca="1">IF(VLOOKUP($B17, 'part 06'!$D:$K, 3, 0) = 0,"не сдают",IF(VLOOKUP($B17, 'part 06'!$D:$K, 8, 0) &lt;&gt; TODAY(),IF(VLOOKUP($B17, 'part 06'!$D:$K, 6, 0) = 0,"потратили","должник"),"сдал"))</f>
        <v>#N/A</v>
      </c>
      <c r="S17" s="52" t="e">
        <f ca="1">IF(VLOOKUP($B17, 'part 06'!$D:$K, 3, 0) = 0,"не сдают",IF(VLOOKUP($B17, 'part 06'!$D:$K, 8, 0) &lt;&gt; TODAY(),VLOOKUP($B17, 'part 06'!$D:$K, 8, 0),""))</f>
        <v>#N/A</v>
      </c>
      <c r="T17" s="51" t="e">
        <f>IF(VLOOKUP($B17, 'part 06'!$D:$K, 3, 0) = 0,"не сдают",VLOOKUP($B17, 'part 06'!$D:$J, 4, 0)-VLOOKUP($B17, 'part 06'!$D:$J, 5, 0)-VLOOKUP($B17, 'part 06'!$D:$J, 6, 0))</f>
        <v>#N/A</v>
      </c>
      <c r="U17" s="51" t="e">
        <f ca="1">IF(VLOOKUP($B17, 'part 07'!$D:$K, 3, 0) = 0,"не сдают",IF(VLOOKUP($B17, 'part 07'!$D:$K, 8, 0) &lt;&gt; TODAY(),IF(VLOOKUP($B17, 'part 07'!$D:$K, 6, 0) = 0,"потратили","должник"),"сдал"))</f>
        <v>#N/A</v>
      </c>
      <c r="V17" s="52" t="e">
        <f ca="1">IF(VLOOKUP($B17, 'part 07'!$D:$K, 3, 0) = 0,"не сдают",IF(VLOOKUP($B17, 'part 07'!$D:$K, 8, 0) &lt;&gt; TODAY(),VLOOKUP($B17, 'part 07'!$D:$K, 8, 0),""))</f>
        <v>#N/A</v>
      </c>
      <c r="W17" s="51" t="e">
        <f>IF(VLOOKUP($B17, 'part 07'!$D:$K, 3, 0) = 0,"не сдают",VLOOKUP($B17, 'part 07'!$D:$J, 4, 0)-VLOOKUP($B17, 'part 07'!$D:$J, 5, 0)-VLOOKUP($B17, 'part 07'!$D:$J, 6, 0))</f>
        <v>#N/A</v>
      </c>
      <c r="X17" s="51" t="e">
        <f ca="1">IF(VLOOKUP($B17, 'part 08'!$D:$K, 3, 0) = 0,"не сдают",IF(VLOOKUP($B17, 'part 08'!$D:$K, 8, 0) &lt;&gt; TODAY(),IF(VLOOKUP($B17, 'part 08'!$D:$K, 6, 0) = 0,"потратили","должник"),"сдал"))</f>
        <v>#N/A</v>
      </c>
      <c r="Y17" s="52" t="e">
        <f ca="1">IF(VLOOKUP($B17, 'part 08'!$D:$K, 3, 0) = 0,"не сдают",IF(VLOOKUP($B17, 'part 08'!$D:$K, 8, 0) &lt;&gt; TODAY(),VLOOKUP($B17, 'part 08'!$D:$K, 8, 0),""))</f>
        <v>#N/A</v>
      </c>
      <c r="Z17" s="51" t="e">
        <f>IF(VLOOKUP($B17, 'part 08'!$D:$K, 3, 0) = 0,"не сдают",VLOOKUP($B17, 'part 08'!$D:$J, 4, 0)-VLOOKUP($B17, 'part 08'!$D:$J, 5, 0)-VLOOKUP($B17, 'part 08'!$D:$J, 6, 0))</f>
        <v>#N/A</v>
      </c>
      <c r="AA17" s="51" t="e">
        <f ca="1">IF(VLOOKUP($B17, 'part 09'!$D:$K, 3, 0) = 0,"не сдают",IF(VLOOKUP($B17, 'part 09'!$D:$K, 8, 0) &lt;&gt; TODAY(),IF(VLOOKUP($B17, 'part 09'!$D:$K, 6, 0) = 0,"потратили","должник"),"сдал"))</f>
        <v>#N/A</v>
      </c>
      <c r="AB17" s="52" t="e">
        <f ca="1">IF(VLOOKUP($B17, 'part 09'!$D:$K, 3, 0) = 0,"не сдают",IF(VLOOKUP($B17, 'part 09'!$D:$K, 8, 0) &lt;&gt; TODAY(),VLOOKUP($B17, 'part 09'!$D:$K, 8, 0),""))</f>
        <v>#N/A</v>
      </c>
      <c r="AC17" s="51" t="e">
        <f>IF(VLOOKUP($B17, 'part 09'!$D:$K, 3, 0) = 0,"не сдают",VLOOKUP($B17, 'part 09'!$D:$J, 4, 0)-VLOOKUP($B17, 'part 09'!$D:$J, 5, 0)-VLOOKUP($B17, 'part 09'!$D:$J, 6, 0))</f>
        <v>#N/A</v>
      </c>
      <c r="AD17" s="51" t="e">
        <f ca="1">IF(VLOOKUP($B17, 'part 10'!$D:$K, 3, 0) = 0,"не сдают",IF(VLOOKUP($B17, 'part 10'!$D:$K, 8, 0) &lt;&gt; TODAY(),IF(VLOOKUP($B17, 'part 10'!$D:$K, 6, 0) = 0,"потратили","должник"),"сдал"))</f>
        <v>#N/A</v>
      </c>
      <c r="AE17" s="52" t="e">
        <f ca="1">IF(VLOOKUP($B17, 'part 10'!$D:$K, 3, 0) = 0,"не сдают",IF(VLOOKUP($B17, 'part 10'!$D:$K, 8, 0) &lt;&gt; TODAY(),VLOOKUP($B17, 'part 10'!$D:$K, 8, 0),""))</f>
        <v>#N/A</v>
      </c>
      <c r="AF17" s="51" t="e">
        <f>IF(VLOOKUP($B17, 'part 10'!$D:$K, 3, 0) = 0,"не сдают",VLOOKUP($B17, 'part 10'!$D:$J, 4, 0)-VLOOKUP($B17, 'part 10'!$D:$J, 5, 0)-VLOOKUP($B17, 'part 10'!$D:$J, 6, 0))</f>
        <v>#N/A</v>
      </c>
    </row>
    <row r="18" spans="1:32" ht="15">
      <c r="A18" s="13">
        <v>16</v>
      </c>
      <c r="B18" s="28" t="s">
        <v>49</v>
      </c>
      <c r="C18" s="51" t="e">
        <f ca="1">IF(VLOOKUP($B18, 'part 01'!$D:$K, 3, 0) = 0,"не сдают",IF(VLOOKUP($B18, 'part 01'!$D:$K, 8, 0) &lt;&gt; TODAY(),IF(VLOOKUP($B18, 'part 01'!$D:$K, 6, 0) = 0,"потратили","должник"),"сдал"))</f>
        <v>#N/A</v>
      </c>
      <c r="D18" s="52" t="e">
        <f ca="1">IF(VLOOKUP($B18, 'part 01'!$D:$K, 3, 0) = 0,"не сдают",IF(VLOOKUP($B18, 'part 01'!$D:$K, 8, 0) &lt;&gt; TODAY(),VLOOKUP($B18, 'part 01'!$D:$K, 8, 0),""))</f>
        <v>#N/A</v>
      </c>
      <c r="E18" s="51" t="e">
        <f>IF(VLOOKUP($B18, 'part 01'!$D:$K, 3, 0) = 0,"не сдают",VLOOKUP($B18, 'part 01'!$D:$J, 4, 0)-VLOOKUP($B18, 'part 01'!$D:$J, 5, 0)-VLOOKUP($B18, 'part 01'!$D:$J, 6, 0))</f>
        <v>#N/A</v>
      </c>
      <c r="F18" s="51" t="e">
        <f ca="1">IF(VLOOKUP($B18, 'part 02'!$D:$K, 3, 0) = 0,"не сдают",IF(VLOOKUP($B18, 'part 02'!$D:$K, 8, 0) &lt;&gt; TODAY(),IF(VLOOKUP($B18, 'part 02'!$D:$K, 6, 0) = 0,"потратили","должник"),"сдал"))</f>
        <v>#N/A</v>
      </c>
      <c r="G18" s="52" t="e">
        <f ca="1">IF(VLOOKUP($B18, 'part 02'!$D:$K, 3, 0) = 0,"не сдают",IF(VLOOKUP($B18, 'part 02'!$D:$K, 8, 0) &lt;&gt; TODAY(),VLOOKUP($B18, 'part 02'!$D:$K, 8, 0),""))</f>
        <v>#N/A</v>
      </c>
      <c r="H18" s="51" t="e">
        <f>IF(VLOOKUP($B18, 'part 02'!$D:$K, 3, 0) = 0,"не сдают",VLOOKUP($B18, 'part 02'!$D:$J, 4, 0)-VLOOKUP($B18, 'part 02'!$D:$J, 5, 0)-VLOOKUP($B18, 'part 02'!$D:$J, 6, 0))</f>
        <v>#N/A</v>
      </c>
      <c r="I18" s="51" t="e">
        <f ca="1">IF(VLOOKUP($B18, 'part 03'!$D:$K, 3, 0) = 0,"не сдают",IF(VLOOKUP($B18, 'part 03'!$D:$K, 8, 0) &lt;&gt; TODAY(),IF(VLOOKUP($B18, 'part 03'!$D:$K, 6, 0) = 0,"потратили","должник"),"сдал"))</f>
        <v>#N/A</v>
      </c>
      <c r="J18" s="52" t="e">
        <f ca="1">IF(VLOOKUP($B18, 'part 03'!$D:$K, 3, 0) = 0,"не сдают",IF(VLOOKUP($B18, 'part 03'!$D:$K, 8, 0) &lt;&gt; TODAY(),VLOOKUP($B18, 'part 03'!$D:$K, 8, 0),""))</f>
        <v>#N/A</v>
      </c>
      <c r="K18" s="51" t="e">
        <f>IF(VLOOKUP($B18, 'part 03'!$D:$K, 3, 0) = 0,"не сдают",VLOOKUP($B18, 'part 03'!$D:$J, 4, 0)-VLOOKUP($B18, 'part 03'!$D:$J, 5, 0)-VLOOKUP($B18, 'part 03'!$D:$J, 6, 0))</f>
        <v>#N/A</v>
      </c>
      <c r="L18" s="51" t="e">
        <f ca="1">IF(VLOOKUP($B18, 'part 04'!$D:$K, 3, 0) = 0,"не сдают",IF(VLOOKUP($B18, 'part 04'!$D:$K, 8, 0) &lt;&gt; TODAY(),IF(VLOOKUP($B18, 'part 04'!$D:$K, 6, 0) = 0,"потратили","должник"),"сдал"))</f>
        <v>#N/A</v>
      </c>
      <c r="M18" s="52" t="e">
        <f ca="1">IF(VLOOKUP($B18, 'part 04'!$D:$K, 3, 0) = 0,"не сдают",IF(VLOOKUP($B18, 'part 04'!$D:$K, 8, 0) &lt;&gt; TODAY(),VLOOKUP($B18, 'part 04'!$D:$K, 8, 0),""))</f>
        <v>#N/A</v>
      </c>
      <c r="N18" s="51" t="e">
        <f>IF(VLOOKUP($B18, 'part 04'!$D:$K, 3, 0) = 0,"не сдают",VLOOKUP($B18, 'part 04'!$D:$J, 4, 0)-VLOOKUP($B18, 'part 04'!$D:$J, 5, 0)-VLOOKUP($B18, 'part 04'!$D:$J, 6, 0))</f>
        <v>#N/A</v>
      </c>
      <c r="O18" s="53" t="e">
        <f ca="1">IF(VLOOKUP($B18, 'part 05'!$D:$K, 3, 0) = 0,"не сдают",IF(VLOOKUP($B18, 'part 05'!$D:$K, 8, 0) &lt;&gt; TODAY(),IF(VLOOKUP($B18, 'part 05'!$D:$K, 6, 0) = 0,"потратили","должник"),"сдал"))</f>
        <v>#N/A</v>
      </c>
      <c r="P18" s="54" t="e">
        <f ca="1">IF(VLOOKUP($B18, 'part 05'!$D:$K, 3, 0) = 0,"не сдают",IF(VLOOKUP($B18, 'part 05'!$D:$K, 8, 0) &lt;&gt; TODAY(),VLOOKUP($B18, 'part 05'!$D:$K, 8, 0),""))</f>
        <v>#N/A</v>
      </c>
      <c r="Q18" s="53" t="e">
        <f>IF(VLOOKUP($B18, 'part 05'!$D:$K, 3, 0) = 0,"не сдают",VLOOKUP($B18, 'part 05'!$D:$J, 4, 0)-VLOOKUP($B18, 'part 05'!$D:$J, 5, 0)-VLOOKUP($B18, 'part 05'!$D:$J, 6, 0))</f>
        <v>#N/A</v>
      </c>
      <c r="R18" s="51" t="e">
        <f ca="1">IF(VLOOKUP($B18, 'part 06'!$D:$K, 3, 0) = 0,"не сдают",IF(VLOOKUP($B18, 'part 06'!$D:$K, 8, 0) &lt;&gt; TODAY(),IF(VLOOKUP($B18, 'part 06'!$D:$K, 6, 0) = 0,"потратили","должник"),"сдал"))</f>
        <v>#N/A</v>
      </c>
      <c r="S18" s="52" t="e">
        <f ca="1">IF(VLOOKUP($B18, 'part 06'!$D:$K, 3, 0) = 0,"не сдают",IF(VLOOKUP($B18, 'part 06'!$D:$K, 8, 0) &lt;&gt; TODAY(),VLOOKUP($B18, 'part 06'!$D:$K, 8, 0),""))</f>
        <v>#N/A</v>
      </c>
      <c r="T18" s="51" t="e">
        <f>IF(VLOOKUP($B18, 'part 06'!$D:$K, 3, 0) = 0,"не сдают",VLOOKUP($B18, 'part 06'!$D:$J, 4, 0)-VLOOKUP($B18, 'part 06'!$D:$J, 5, 0)-VLOOKUP($B18, 'part 06'!$D:$J, 6, 0))</f>
        <v>#N/A</v>
      </c>
      <c r="U18" s="51" t="e">
        <f ca="1">IF(VLOOKUP($B18, 'part 07'!$D:$K, 3, 0) = 0,"не сдают",IF(VLOOKUP($B18, 'part 07'!$D:$K, 8, 0) &lt;&gt; TODAY(),IF(VLOOKUP($B18, 'part 07'!$D:$K, 6, 0) = 0,"потратили","должник"),"сдал"))</f>
        <v>#N/A</v>
      </c>
      <c r="V18" s="52" t="e">
        <f ca="1">IF(VLOOKUP($B18, 'part 07'!$D:$K, 3, 0) = 0,"не сдают",IF(VLOOKUP($B18, 'part 07'!$D:$K, 8, 0) &lt;&gt; TODAY(),VLOOKUP($B18, 'part 07'!$D:$K, 8, 0),""))</f>
        <v>#N/A</v>
      </c>
      <c r="W18" s="51" t="e">
        <f>IF(VLOOKUP($B18, 'part 07'!$D:$K, 3, 0) = 0,"не сдают",VLOOKUP($B18, 'part 07'!$D:$J, 4, 0)-VLOOKUP($B18, 'part 07'!$D:$J, 5, 0)-VLOOKUP($B18, 'part 07'!$D:$J, 6, 0))</f>
        <v>#N/A</v>
      </c>
      <c r="X18" s="51" t="e">
        <f ca="1">IF(VLOOKUP($B18, 'part 08'!$D:$K, 3, 0) = 0,"не сдают",IF(VLOOKUP($B18, 'part 08'!$D:$K, 8, 0) &lt;&gt; TODAY(),IF(VLOOKUP($B18, 'part 08'!$D:$K, 6, 0) = 0,"потратили","должник"),"сдал"))</f>
        <v>#N/A</v>
      </c>
      <c r="Y18" s="52" t="e">
        <f ca="1">IF(VLOOKUP($B18, 'part 08'!$D:$K, 3, 0) = 0,"не сдают",IF(VLOOKUP($B18, 'part 08'!$D:$K, 8, 0) &lt;&gt; TODAY(),VLOOKUP($B18, 'part 08'!$D:$K, 8, 0),""))</f>
        <v>#N/A</v>
      </c>
      <c r="Z18" s="51" t="e">
        <f>IF(VLOOKUP($B18, 'part 08'!$D:$K, 3, 0) = 0,"не сдают",VLOOKUP($B18, 'part 08'!$D:$J, 4, 0)-VLOOKUP($B18, 'part 08'!$D:$J, 5, 0)-VLOOKUP($B18, 'part 08'!$D:$J, 6, 0))</f>
        <v>#N/A</v>
      </c>
      <c r="AA18" s="51" t="e">
        <f ca="1">IF(VLOOKUP($B18, 'part 09'!$D:$K, 3, 0) = 0,"не сдают",IF(VLOOKUP($B18, 'part 09'!$D:$K, 8, 0) &lt;&gt; TODAY(),IF(VLOOKUP($B18, 'part 09'!$D:$K, 6, 0) = 0,"потратили","должник"),"сдал"))</f>
        <v>#N/A</v>
      </c>
      <c r="AB18" s="52" t="e">
        <f ca="1">IF(VLOOKUP($B18, 'part 09'!$D:$K, 3, 0) = 0,"не сдают",IF(VLOOKUP($B18, 'part 09'!$D:$K, 8, 0) &lt;&gt; TODAY(),VLOOKUP($B18, 'part 09'!$D:$K, 8, 0),""))</f>
        <v>#N/A</v>
      </c>
      <c r="AC18" s="51" t="e">
        <f>IF(VLOOKUP($B18, 'part 09'!$D:$K, 3, 0) = 0,"не сдают",VLOOKUP($B18, 'part 09'!$D:$J, 4, 0)-VLOOKUP($B18, 'part 09'!$D:$J, 5, 0)-VLOOKUP($B18, 'part 09'!$D:$J, 6, 0))</f>
        <v>#N/A</v>
      </c>
      <c r="AD18" s="51" t="e">
        <f ca="1">IF(VLOOKUP($B18, 'part 10'!$D:$K, 3, 0) = 0,"не сдают",IF(VLOOKUP($B18, 'part 10'!$D:$K, 8, 0) &lt;&gt; TODAY(),IF(VLOOKUP($B18, 'part 10'!$D:$K, 6, 0) = 0,"потратили","должник"),"сдал"))</f>
        <v>#N/A</v>
      </c>
      <c r="AE18" s="52" t="e">
        <f ca="1">IF(VLOOKUP($B18, 'part 10'!$D:$K, 3, 0) = 0,"не сдают",IF(VLOOKUP($B18, 'part 10'!$D:$K, 8, 0) &lt;&gt; TODAY(),VLOOKUP($B18, 'part 10'!$D:$K, 8, 0),""))</f>
        <v>#N/A</v>
      </c>
      <c r="AF18" s="51" t="e">
        <f>IF(VLOOKUP($B18, 'part 10'!$D:$K, 3, 0) = 0,"не сдают",VLOOKUP($B18, 'part 10'!$D:$J, 4, 0)-VLOOKUP($B18, 'part 10'!$D:$J, 5, 0)-VLOOKUP($B18, 'part 10'!$D:$J, 6, 0))</f>
        <v>#N/A</v>
      </c>
    </row>
    <row r="19" spans="1:32" ht="15">
      <c r="A19" s="13">
        <v>17</v>
      </c>
      <c r="B19" s="28" t="s">
        <v>66</v>
      </c>
      <c r="C19" s="51" t="e">
        <f ca="1">IF(VLOOKUP($B19, 'part 01'!$D:$K, 3, 0) = 0,"не сдают",IF(VLOOKUP($B19, 'part 01'!$D:$K, 8, 0) &lt;&gt; TODAY(),IF(VLOOKUP($B19, 'part 01'!$D:$K, 6, 0) = 0,"потратили","должник"),"сдал"))</f>
        <v>#N/A</v>
      </c>
      <c r="D19" s="52" t="e">
        <f ca="1">IF(VLOOKUP($B19, 'part 01'!$D:$K, 3, 0) = 0,"не сдают",IF(VLOOKUP($B19, 'part 01'!$D:$K, 8, 0) &lt;&gt; TODAY(),VLOOKUP($B19, 'part 01'!$D:$K, 8, 0),""))</f>
        <v>#N/A</v>
      </c>
      <c r="E19" s="51" t="e">
        <f>IF(VLOOKUP($B19, 'part 01'!$D:$K, 3, 0) = 0,"не сдают",VLOOKUP($B19, 'part 01'!$D:$J, 4, 0)-VLOOKUP($B19, 'part 01'!$D:$J, 5, 0)-VLOOKUP($B19, 'part 01'!$D:$J, 6, 0))</f>
        <v>#N/A</v>
      </c>
      <c r="F19" s="51" t="e">
        <f ca="1">IF(VLOOKUP($B19, 'part 02'!$D:$K, 3, 0) = 0,"не сдают",IF(VLOOKUP($B19, 'part 02'!$D:$K, 8, 0) &lt;&gt; TODAY(),IF(VLOOKUP($B19, 'part 02'!$D:$K, 6, 0) = 0,"потратили","должник"),"сдал"))</f>
        <v>#N/A</v>
      </c>
      <c r="G19" s="52" t="e">
        <f ca="1">IF(VLOOKUP($B19, 'part 02'!$D:$K, 3, 0) = 0,"не сдают",IF(VLOOKUP($B19, 'part 02'!$D:$K, 8, 0) &lt;&gt; TODAY(),VLOOKUP($B19, 'part 02'!$D:$K, 8, 0),""))</f>
        <v>#N/A</v>
      </c>
      <c r="H19" s="51" t="e">
        <f>IF(VLOOKUP($B19, 'part 02'!$D:$K, 3, 0) = 0,"не сдают",VLOOKUP($B19, 'part 02'!$D:$J, 4, 0)-VLOOKUP($B19, 'part 02'!$D:$J, 5, 0)-VLOOKUP($B19, 'part 02'!$D:$J, 6, 0))</f>
        <v>#N/A</v>
      </c>
      <c r="I19" s="51" t="e">
        <f ca="1">IF(VLOOKUP($B19, 'part 03'!$D:$K, 3, 0) = 0,"не сдают",IF(VLOOKUP($B19, 'part 03'!$D:$K, 8, 0) &lt;&gt; TODAY(),IF(VLOOKUP($B19, 'part 03'!$D:$K, 6, 0) = 0,"потратили","должник"),"сдал"))</f>
        <v>#N/A</v>
      </c>
      <c r="J19" s="52" t="e">
        <f ca="1">IF(VLOOKUP($B19, 'part 03'!$D:$K, 3, 0) = 0,"не сдают",IF(VLOOKUP($B19, 'part 03'!$D:$K, 8, 0) &lt;&gt; TODAY(),VLOOKUP($B19, 'part 03'!$D:$K, 8, 0),""))</f>
        <v>#N/A</v>
      </c>
      <c r="K19" s="51" t="e">
        <f>IF(VLOOKUP($B19, 'part 03'!$D:$K, 3, 0) = 0,"не сдают",VLOOKUP($B19, 'part 03'!$D:$J, 4, 0)-VLOOKUP($B19, 'part 03'!$D:$J, 5, 0)-VLOOKUP($B19, 'part 03'!$D:$J, 6, 0))</f>
        <v>#N/A</v>
      </c>
      <c r="L19" s="51" t="e">
        <f ca="1">IF(VLOOKUP($B19, 'part 04'!$D:$K, 3, 0) = 0,"не сдают",IF(VLOOKUP($B19, 'part 04'!$D:$K, 8, 0) &lt;&gt; TODAY(),IF(VLOOKUP($B19, 'part 04'!$D:$K, 6, 0) = 0,"потратили","должник"),"сдал"))</f>
        <v>#N/A</v>
      </c>
      <c r="M19" s="52" t="e">
        <f ca="1">IF(VLOOKUP($B19, 'part 04'!$D:$K, 3, 0) = 0,"не сдают",IF(VLOOKUP($B19, 'part 04'!$D:$K, 8, 0) &lt;&gt; TODAY(),VLOOKUP($B19, 'part 04'!$D:$K, 8, 0),""))</f>
        <v>#N/A</v>
      </c>
      <c r="N19" s="51" t="e">
        <f>IF(VLOOKUP($B19, 'part 04'!$D:$K, 3, 0) = 0,"не сдают",VLOOKUP($B19, 'part 04'!$D:$J, 4, 0)-VLOOKUP($B19, 'part 04'!$D:$J, 5, 0)-VLOOKUP($B19, 'part 04'!$D:$J, 6, 0))</f>
        <v>#N/A</v>
      </c>
      <c r="O19" s="53" t="e">
        <f ca="1">IF(VLOOKUP($B19, 'part 05'!$D:$K, 3, 0) = 0,"не сдают",IF(VLOOKUP($B19, 'part 05'!$D:$K, 8, 0) &lt;&gt; TODAY(),IF(VLOOKUP($B19, 'part 05'!$D:$K, 6, 0) = 0,"потратили","должник"),"сдал"))</f>
        <v>#N/A</v>
      </c>
      <c r="P19" s="54" t="e">
        <f ca="1">IF(VLOOKUP($B19, 'part 05'!$D:$K, 3, 0) = 0,"не сдают",IF(VLOOKUP($B19, 'part 05'!$D:$K, 8, 0) &lt;&gt; TODAY(),VLOOKUP($B19, 'part 05'!$D:$K, 8, 0),""))</f>
        <v>#N/A</v>
      </c>
      <c r="Q19" s="53" t="e">
        <f>IF(VLOOKUP($B19, 'part 05'!$D:$K, 3, 0) = 0,"не сдают",VLOOKUP($B19, 'part 05'!$D:$J, 4, 0)-VLOOKUP($B19, 'part 05'!$D:$J, 5, 0)-VLOOKUP($B19, 'part 05'!$D:$J, 6, 0))</f>
        <v>#N/A</v>
      </c>
      <c r="R19" s="51" t="e">
        <f ca="1">IF(VLOOKUP($B19, 'part 06'!$D:$K, 3, 0) = 0,"не сдают",IF(VLOOKUP($B19, 'part 06'!$D:$K, 8, 0) &lt;&gt; TODAY(),IF(VLOOKUP($B19, 'part 06'!$D:$K, 6, 0) = 0,"потратили","должник"),"сдал"))</f>
        <v>#N/A</v>
      </c>
      <c r="S19" s="52" t="e">
        <f ca="1">IF(VLOOKUP($B19, 'part 06'!$D:$K, 3, 0) = 0,"не сдают",IF(VLOOKUP($B19, 'part 06'!$D:$K, 8, 0) &lt;&gt; TODAY(),VLOOKUP($B19, 'part 06'!$D:$K, 8, 0),""))</f>
        <v>#N/A</v>
      </c>
      <c r="T19" s="51" t="e">
        <f>IF(VLOOKUP($B19, 'part 06'!$D:$K, 3, 0) = 0,"не сдают",VLOOKUP($B19, 'part 06'!$D:$J, 4, 0)-VLOOKUP($B19, 'part 06'!$D:$J, 5, 0)-VLOOKUP($B19, 'part 06'!$D:$J, 6, 0))</f>
        <v>#N/A</v>
      </c>
      <c r="U19" s="51" t="e">
        <f ca="1">IF(VLOOKUP($B19, 'part 07'!$D:$K, 3, 0) = 0,"не сдают",IF(VLOOKUP($B19, 'part 07'!$D:$K, 8, 0) &lt;&gt; TODAY(),IF(VLOOKUP($B19, 'part 07'!$D:$K, 6, 0) = 0,"потратили","должник"),"сдал"))</f>
        <v>#N/A</v>
      </c>
      <c r="V19" s="52" t="e">
        <f ca="1">IF(VLOOKUP($B19, 'part 07'!$D:$K, 3, 0) = 0,"не сдают",IF(VLOOKUP($B19, 'part 07'!$D:$K, 8, 0) &lt;&gt; TODAY(),VLOOKUP($B19, 'part 07'!$D:$K, 8, 0),""))</f>
        <v>#N/A</v>
      </c>
      <c r="W19" s="51" t="e">
        <f>IF(VLOOKUP($B19, 'part 07'!$D:$K, 3, 0) = 0,"не сдают",VLOOKUP($B19, 'part 07'!$D:$J, 4, 0)-VLOOKUP($B19, 'part 07'!$D:$J, 5, 0)-VLOOKUP($B19, 'part 07'!$D:$J, 6, 0))</f>
        <v>#N/A</v>
      </c>
      <c r="X19" s="51" t="e">
        <f ca="1">IF(VLOOKUP($B19, 'part 08'!$D:$K, 3, 0) = 0,"не сдают",IF(VLOOKUP($B19, 'part 08'!$D:$K, 8, 0) &lt;&gt; TODAY(),IF(VLOOKUP($B19, 'part 08'!$D:$K, 6, 0) = 0,"потратили","должник"),"сдал"))</f>
        <v>#N/A</v>
      </c>
      <c r="Y19" s="52" t="e">
        <f ca="1">IF(VLOOKUP($B19, 'part 08'!$D:$K, 3, 0) = 0,"не сдают",IF(VLOOKUP($B19, 'part 08'!$D:$K, 8, 0) &lt;&gt; TODAY(),VLOOKUP($B19, 'part 08'!$D:$K, 8, 0),""))</f>
        <v>#N/A</v>
      </c>
      <c r="Z19" s="51" t="e">
        <f>IF(VLOOKUP($B19, 'part 08'!$D:$K, 3, 0) = 0,"не сдают",VLOOKUP($B19, 'part 08'!$D:$J, 4, 0)-VLOOKUP($B19, 'part 08'!$D:$J, 5, 0)-VLOOKUP($B19, 'part 08'!$D:$J, 6, 0))</f>
        <v>#N/A</v>
      </c>
      <c r="AA19" s="51" t="e">
        <f ca="1">IF(VLOOKUP($B19, 'part 09'!$D:$K, 3, 0) = 0,"не сдают",IF(VLOOKUP($B19, 'part 09'!$D:$K, 8, 0) &lt;&gt; TODAY(),IF(VLOOKUP($B19, 'part 09'!$D:$K, 6, 0) = 0,"потратили","должник"),"сдал"))</f>
        <v>#N/A</v>
      </c>
      <c r="AB19" s="52" t="e">
        <f ca="1">IF(VLOOKUP($B19, 'part 09'!$D:$K, 3, 0) = 0,"не сдают",IF(VLOOKUP($B19, 'part 09'!$D:$K, 8, 0) &lt;&gt; TODAY(),VLOOKUP($B19, 'part 09'!$D:$K, 8, 0),""))</f>
        <v>#N/A</v>
      </c>
      <c r="AC19" s="51" t="e">
        <f>IF(VLOOKUP($B19, 'part 09'!$D:$K, 3, 0) = 0,"не сдают",VLOOKUP($B19, 'part 09'!$D:$J, 4, 0)-VLOOKUP($B19, 'part 09'!$D:$J, 5, 0)-VLOOKUP($B19, 'part 09'!$D:$J, 6, 0))</f>
        <v>#N/A</v>
      </c>
      <c r="AD19" s="51" t="e">
        <f ca="1">IF(VLOOKUP($B19, 'part 10'!$D:$K, 3, 0) = 0,"не сдают",IF(VLOOKUP($B19, 'part 10'!$D:$K, 8, 0) &lt;&gt; TODAY(),IF(VLOOKUP($B19, 'part 10'!$D:$K, 6, 0) = 0,"потратили","должник"),"сдал"))</f>
        <v>#N/A</v>
      </c>
      <c r="AE19" s="52" t="e">
        <f ca="1">IF(VLOOKUP($B19, 'part 10'!$D:$K, 3, 0) = 0,"не сдают",IF(VLOOKUP($B19, 'part 10'!$D:$K, 8, 0) &lt;&gt; TODAY(),VLOOKUP($B19, 'part 10'!$D:$K, 8, 0),""))</f>
        <v>#N/A</v>
      </c>
      <c r="AF19" s="51" t="e">
        <f>IF(VLOOKUP($B19, 'part 10'!$D:$K, 3, 0) = 0,"не сдают",VLOOKUP($B19, 'part 10'!$D:$J, 4, 0)-VLOOKUP($B19, 'part 10'!$D:$J, 5, 0)-VLOOKUP($B19, 'part 10'!$D:$J, 6, 0))</f>
        <v>#N/A</v>
      </c>
    </row>
    <row r="20" spans="1:32" ht="15">
      <c r="A20" s="13">
        <v>18</v>
      </c>
      <c r="B20" s="28" t="s">
        <v>23</v>
      </c>
      <c r="C20" s="51" t="e">
        <f ca="1">IF(VLOOKUP($B20, 'part 01'!$D:$K, 3, 0) = 0,"не сдают",IF(VLOOKUP($B20, 'part 01'!$D:$K, 8, 0) &lt;&gt; TODAY(),IF(VLOOKUP($B20, 'part 01'!$D:$K, 6, 0) = 0,"потратили","должник"),"сдал"))</f>
        <v>#N/A</v>
      </c>
      <c r="D20" s="52" t="e">
        <f ca="1">IF(VLOOKUP($B20, 'part 01'!$D:$K, 3, 0) = 0,"не сдают",IF(VLOOKUP($B20, 'part 01'!$D:$K, 8, 0) &lt;&gt; TODAY(),VLOOKUP($B20, 'part 01'!$D:$K, 8, 0),""))</f>
        <v>#N/A</v>
      </c>
      <c r="E20" s="51" t="e">
        <f>IF(VLOOKUP($B20, 'part 01'!$D:$K, 3, 0) = 0,"не сдают",VLOOKUP($B20, 'part 01'!$D:$J, 4, 0)-VLOOKUP($B20, 'part 01'!$D:$J, 5, 0)-VLOOKUP($B20, 'part 01'!$D:$J, 6, 0))</f>
        <v>#N/A</v>
      </c>
      <c r="F20" s="51" t="e">
        <f ca="1">IF(VLOOKUP($B20, 'part 02'!$D:$K, 3, 0) = 0,"не сдают",IF(VLOOKUP($B20, 'part 02'!$D:$K, 8, 0) &lt;&gt; TODAY(),IF(VLOOKUP($B20, 'part 02'!$D:$K, 6, 0) = 0,"потратили","должник"),"сдал"))</f>
        <v>#N/A</v>
      </c>
      <c r="G20" s="52" t="e">
        <f ca="1">IF(VLOOKUP($B20, 'part 02'!$D:$K, 3, 0) = 0,"не сдают",IF(VLOOKUP($B20, 'part 02'!$D:$K, 8, 0) &lt;&gt; TODAY(),VLOOKUP($B20, 'part 02'!$D:$K, 8, 0),""))</f>
        <v>#N/A</v>
      </c>
      <c r="H20" s="51" t="e">
        <f>IF(VLOOKUP($B20, 'part 02'!$D:$K, 3, 0) = 0,"не сдают",VLOOKUP($B20, 'part 02'!$D:$J, 4, 0)-VLOOKUP($B20, 'part 02'!$D:$J, 5, 0)-VLOOKUP($B20, 'part 02'!$D:$J, 6, 0))</f>
        <v>#N/A</v>
      </c>
      <c r="I20" s="51" t="e">
        <f ca="1">IF(VLOOKUP($B20, 'part 03'!$D:$K, 3, 0) = 0,"не сдают",IF(VLOOKUP($B20, 'part 03'!$D:$K, 8, 0) &lt;&gt; TODAY(),IF(VLOOKUP($B20, 'part 03'!$D:$K, 6, 0) = 0,"потратили","должник"),"сдал"))</f>
        <v>#N/A</v>
      </c>
      <c r="J20" s="52" t="e">
        <f ca="1">IF(VLOOKUP($B20, 'part 03'!$D:$K, 3, 0) = 0,"не сдают",IF(VLOOKUP($B20, 'part 03'!$D:$K, 8, 0) &lt;&gt; TODAY(),VLOOKUP($B20, 'part 03'!$D:$K, 8, 0),""))</f>
        <v>#N/A</v>
      </c>
      <c r="K20" s="51" t="e">
        <f>IF(VLOOKUP($B20, 'part 03'!$D:$K, 3, 0) = 0,"не сдают",VLOOKUP($B20, 'part 03'!$D:$J, 4, 0)-VLOOKUP($B20, 'part 03'!$D:$J, 5, 0)-VLOOKUP($B20, 'part 03'!$D:$J, 6, 0))</f>
        <v>#N/A</v>
      </c>
      <c r="L20" s="51" t="e">
        <f ca="1">IF(VLOOKUP($B20, 'part 04'!$D:$K, 3, 0) = 0,"не сдают",IF(VLOOKUP($B20, 'part 04'!$D:$K, 8, 0) &lt;&gt; TODAY(),IF(VLOOKUP($B20, 'part 04'!$D:$K, 6, 0) = 0,"потратили","должник"),"сдал"))</f>
        <v>#N/A</v>
      </c>
      <c r="M20" s="52" t="e">
        <f ca="1">IF(VLOOKUP($B20, 'part 04'!$D:$K, 3, 0) = 0,"не сдают",IF(VLOOKUP($B20, 'part 04'!$D:$K, 8, 0) &lt;&gt; TODAY(),VLOOKUP($B20, 'part 04'!$D:$K, 8, 0),""))</f>
        <v>#N/A</v>
      </c>
      <c r="N20" s="51" t="e">
        <f>IF(VLOOKUP($B20, 'part 04'!$D:$K, 3, 0) = 0,"не сдают",VLOOKUP($B20, 'part 04'!$D:$J, 4, 0)-VLOOKUP($B20, 'part 04'!$D:$J, 5, 0)-VLOOKUP($B20, 'part 04'!$D:$J, 6, 0))</f>
        <v>#N/A</v>
      </c>
      <c r="O20" s="53" t="e">
        <f ca="1">IF(VLOOKUP($B20, 'part 05'!$D:$K, 3, 0) = 0,"не сдают",IF(VLOOKUP($B20, 'part 05'!$D:$K, 8, 0) &lt;&gt; TODAY(),IF(VLOOKUP($B20, 'part 05'!$D:$K, 6, 0) = 0,"потратили","должник"),"сдал"))</f>
        <v>#N/A</v>
      </c>
      <c r="P20" s="54" t="e">
        <f ca="1">IF(VLOOKUP($B20, 'part 05'!$D:$K, 3, 0) = 0,"не сдают",IF(VLOOKUP($B20, 'part 05'!$D:$K, 8, 0) &lt;&gt; TODAY(),VLOOKUP($B20, 'part 05'!$D:$K, 8, 0),""))</f>
        <v>#N/A</v>
      </c>
      <c r="Q20" s="53" t="e">
        <f>IF(VLOOKUP($B20, 'part 05'!$D:$K, 3, 0) = 0,"не сдают",VLOOKUP($B20, 'part 05'!$D:$J, 4, 0)-VLOOKUP($B20, 'part 05'!$D:$J, 5, 0)-VLOOKUP($B20, 'part 05'!$D:$J, 6, 0))</f>
        <v>#N/A</v>
      </c>
      <c r="R20" s="51" t="e">
        <f ca="1">IF(VLOOKUP($B20, 'part 06'!$D:$K, 3, 0) = 0,"не сдают",IF(VLOOKUP($B20, 'part 06'!$D:$K, 8, 0) &lt;&gt; TODAY(),IF(VLOOKUP($B20, 'part 06'!$D:$K, 6, 0) = 0,"потратили","должник"),"сдал"))</f>
        <v>#N/A</v>
      </c>
      <c r="S20" s="52" t="e">
        <f ca="1">IF(VLOOKUP($B20, 'part 06'!$D:$K, 3, 0) = 0,"не сдают",IF(VLOOKUP($B20, 'part 06'!$D:$K, 8, 0) &lt;&gt; TODAY(),VLOOKUP($B20, 'part 06'!$D:$K, 8, 0),""))</f>
        <v>#N/A</v>
      </c>
      <c r="T20" s="51" t="e">
        <f>IF(VLOOKUP($B20, 'part 06'!$D:$K, 3, 0) = 0,"не сдают",VLOOKUP($B20, 'part 06'!$D:$J, 4, 0)-VLOOKUP($B20, 'part 06'!$D:$J, 5, 0)-VLOOKUP($B20, 'part 06'!$D:$J, 6, 0))</f>
        <v>#N/A</v>
      </c>
      <c r="U20" s="51" t="e">
        <f ca="1">IF(VLOOKUP($B20, 'part 07'!$D:$K, 3, 0) = 0,"не сдают",IF(VLOOKUP($B20, 'part 07'!$D:$K, 8, 0) &lt;&gt; TODAY(),IF(VLOOKUP($B20, 'part 07'!$D:$K, 6, 0) = 0,"потратили","должник"),"сдал"))</f>
        <v>#N/A</v>
      </c>
      <c r="V20" s="52" t="e">
        <f ca="1">IF(VLOOKUP($B20, 'part 07'!$D:$K, 3, 0) = 0,"не сдают",IF(VLOOKUP($B20, 'part 07'!$D:$K, 8, 0) &lt;&gt; TODAY(),VLOOKUP($B20, 'part 07'!$D:$K, 8, 0),""))</f>
        <v>#N/A</v>
      </c>
      <c r="W20" s="51" t="e">
        <f>IF(VLOOKUP($B20, 'part 07'!$D:$K, 3, 0) = 0,"не сдают",VLOOKUP($B20, 'part 07'!$D:$J, 4, 0)-VLOOKUP($B20, 'part 07'!$D:$J, 5, 0)-VLOOKUP($B20, 'part 07'!$D:$J, 6, 0))</f>
        <v>#N/A</v>
      </c>
      <c r="X20" s="51" t="e">
        <f ca="1">IF(VLOOKUP($B20, 'part 08'!$D:$K, 3, 0) = 0,"не сдают",IF(VLOOKUP($B20, 'part 08'!$D:$K, 8, 0) &lt;&gt; TODAY(),IF(VLOOKUP($B20, 'part 08'!$D:$K, 6, 0) = 0,"потратили","должник"),"сдал"))</f>
        <v>#N/A</v>
      </c>
      <c r="Y20" s="52" t="e">
        <f ca="1">IF(VLOOKUP($B20, 'part 08'!$D:$K, 3, 0) = 0,"не сдают",IF(VLOOKUP($B20, 'part 08'!$D:$K, 8, 0) &lt;&gt; TODAY(),VLOOKUP($B20, 'part 08'!$D:$K, 8, 0),""))</f>
        <v>#N/A</v>
      </c>
      <c r="Z20" s="51" t="e">
        <f>IF(VLOOKUP($B20, 'part 08'!$D:$K, 3, 0) = 0,"не сдают",VLOOKUP($B20, 'part 08'!$D:$J, 4, 0)-VLOOKUP($B20, 'part 08'!$D:$J, 5, 0)-VLOOKUP($B20, 'part 08'!$D:$J, 6, 0))</f>
        <v>#N/A</v>
      </c>
      <c r="AA20" s="51" t="e">
        <f ca="1">IF(VLOOKUP($B20, 'part 09'!$D:$K, 3, 0) = 0,"не сдают",IF(VLOOKUP($B20, 'part 09'!$D:$K, 8, 0) &lt;&gt; TODAY(),IF(VLOOKUP($B20, 'part 09'!$D:$K, 6, 0) = 0,"потратили","должник"),"сдал"))</f>
        <v>#N/A</v>
      </c>
      <c r="AB20" s="52" t="e">
        <f ca="1">IF(VLOOKUP($B20, 'part 09'!$D:$K, 3, 0) = 0,"не сдают",IF(VLOOKUP($B20, 'part 09'!$D:$K, 8, 0) &lt;&gt; TODAY(),VLOOKUP($B20, 'part 09'!$D:$K, 8, 0),""))</f>
        <v>#N/A</v>
      </c>
      <c r="AC20" s="51" t="e">
        <f>IF(VLOOKUP($B20, 'part 09'!$D:$K, 3, 0) = 0,"не сдают",VLOOKUP($B20, 'part 09'!$D:$J, 4, 0)-VLOOKUP($B20, 'part 09'!$D:$J, 5, 0)-VLOOKUP($B20, 'part 09'!$D:$J, 6, 0))</f>
        <v>#N/A</v>
      </c>
      <c r="AD20" s="51" t="e">
        <f ca="1">IF(VLOOKUP($B20, 'part 10'!$D:$K, 3, 0) = 0,"не сдают",IF(VLOOKUP($B20, 'part 10'!$D:$K, 8, 0) &lt;&gt; TODAY(),IF(VLOOKUP($B20, 'part 10'!$D:$K, 6, 0) = 0,"потратили","должник"),"сдал"))</f>
        <v>#N/A</v>
      </c>
      <c r="AE20" s="52" t="e">
        <f ca="1">IF(VLOOKUP($B20, 'part 10'!$D:$K, 3, 0) = 0,"не сдают",IF(VLOOKUP($B20, 'part 10'!$D:$K, 8, 0) &lt;&gt; TODAY(),VLOOKUP($B20, 'part 10'!$D:$K, 8, 0),""))</f>
        <v>#N/A</v>
      </c>
      <c r="AF20" s="51" t="e">
        <f>IF(VLOOKUP($B20, 'part 10'!$D:$K, 3, 0) = 0,"не сдают",VLOOKUP($B20, 'part 10'!$D:$J, 4, 0)-VLOOKUP($B20, 'part 10'!$D:$J, 5, 0)-VLOOKUP($B20, 'part 10'!$D:$J, 6, 0))</f>
        <v>#N/A</v>
      </c>
    </row>
    <row r="21" spans="1:32" ht="15">
      <c r="A21" s="13">
        <v>19</v>
      </c>
      <c r="B21" s="28" t="s">
        <v>32</v>
      </c>
      <c r="C21" s="51" t="e">
        <f ca="1">IF(VLOOKUP($B21, 'part 01'!$D:$K, 3, 0) = 0,"не сдают",IF(VLOOKUP($B21, 'part 01'!$D:$K, 8, 0) &lt;&gt; TODAY(),IF(VLOOKUP($B21, 'part 01'!$D:$K, 6, 0) = 0,"потратили","должник"),"сдал"))</f>
        <v>#N/A</v>
      </c>
      <c r="D21" s="52" t="e">
        <f ca="1">IF(VLOOKUP($B21, 'part 01'!$D:$K, 3, 0) = 0,"не сдают",IF(VLOOKUP($B21, 'part 01'!$D:$K, 8, 0) &lt;&gt; TODAY(),VLOOKUP($B21, 'part 01'!$D:$K, 8, 0),""))</f>
        <v>#N/A</v>
      </c>
      <c r="E21" s="51" t="e">
        <f>IF(VLOOKUP($B21, 'part 01'!$D:$K, 3, 0) = 0,"не сдают",VLOOKUP($B21, 'part 01'!$D:$J, 4, 0)-VLOOKUP($B21, 'part 01'!$D:$J, 5, 0)-VLOOKUP($B21, 'part 01'!$D:$J, 6, 0))</f>
        <v>#N/A</v>
      </c>
      <c r="F21" s="51" t="e">
        <f ca="1">IF(VLOOKUP($B21, 'part 02'!$D:$K, 3, 0) = 0,"не сдают",IF(VLOOKUP($B21, 'part 02'!$D:$K, 8, 0) &lt;&gt; TODAY(),IF(VLOOKUP($B21, 'part 02'!$D:$K, 6, 0) = 0,"потратили","должник"),"сдал"))</f>
        <v>#N/A</v>
      </c>
      <c r="G21" s="52" t="e">
        <f ca="1">IF(VLOOKUP($B21, 'part 02'!$D:$K, 3, 0) = 0,"не сдают",IF(VLOOKUP($B21, 'part 02'!$D:$K, 8, 0) &lt;&gt; TODAY(),VLOOKUP($B21, 'part 02'!$D:$K, 8, 0),""))</f>
        <v>#N/A</v>
      </c>
      <c r="H21" s="51" t="e">
        <f>IF(VLOOKUP($B21, 'part 02'!$D:$K, 3, 0) = 0,"не сдают",VLOOKUP($B21, 'part 02'!$D:$J, 4, 0)-VLOOKUP($B21, 'part 02'!$D:$J, 5, 0)-VLOOKUP($B21, 'part 02'!$D:$J, 6, 0))</f>
        <v>#N/A</v>
      </c>
      <c r="I21" s="51" t="e">
        <f ca="1">IF(VLOOKUP($B21, 'part 03'!$D:$K, 3, 0) = 0,"не сдают",IF(VLOOKUP($B21, 'part 03'!$D:$K, 8, 0) &lt;&gt; TODAY(),IF(VLOOKUP($B21, 'part 03'!$D:$K, 6, 0) = 0,"потратили","должник"),"сдал"))</f>
        <v>#N/A</v>
      </c>
      <c r="J21" s="52" t="e">
        <f ca="1">IF(VLOOKUP($B21, 'part 03'!$D:$K, 3, 0) = 0,"не сдают",IF(VLOOKUP($B21, 'part 03'!$D:$K, 8, 0) &lt;&gt; TODAY(),VLOOKUP($B21, 'part 03'!$D:$K, 8, 0),""))</f>
        <v>#N/A</v>
      </c>
      <c r="K21" s="51" t="e">
        <f>IF(VLOOKUP($B21, 'part 03'!$D:$K, 3, 0) = 0,"не сдают",VLOOKUP($B21, 'part 03'!$D:$J, 4, 0)-VLOOKUP($B21, 'part 03'!$D:$J, 5, 0)-VLOOKUP($B21, 'part 03'!$D:$J, 6, 0))</f>
        <v>#N/A</v>
      </c>
      <c r="L21" s="51" t="e">
        <f ca="1">IF(VLOOKUP($B21, 'part 04'!$D:$K, 3, 0) = 0,"не сдают",IF(VLOOKUP($B21, 'part 04'!$D:$K, 8, 0) &lt;&gt; TODAY(),IF(VLOOKUP($B21, 'part 04'!$D:$K, 6, 0) = 0,"потратили","должник"),"сдал"))</f>
        <v>#N/A</v>
      </c>
      <c r="M21" s="52" t="e">
        <f ca="1">IF(VLOOKUP($B21, 'part 04'!$D:$K, 3, 0) = 0,"не сдают",IF(VLOOKUP($B21, 'part 04'!$D:$K, 8, 0) &lt;&gt; TODAY(),VLOOKUP($B21, 'part 04'!$D:$K, 8, 0),""))</f>
        <v>#N/A</v>
      </c>
      <c r="N21" s="51" t="e">
        <f>IF(VLOOKUP($B21, 'part 04'!$D:$K, 3, 0) = 0,"не сдают",VLOOKUP($B21, 'part 04'!$D:$J, 4, 0)-VLOOKUP($B21, 'part 04'!$D:$J, 5, 0)-VLOOKUP($B21, 'part 04'!$D:$J, 6, 0))</f>
        <v>#N/A</v>
      </c>
      <c r="O21" s="53" t="e">
        <f ca="1">IF(VLOOKUP($B21, 'part 05'!$D:$K, 3, 0) = 0,"не сдают",IF(VLOOKUP($B21, 'part 05'!$D:$K, 8, 0) &lt;&gt; TODAY(),IF(VLOOKUP($B21, 'part 05'!$D:$K, 6, 0) = 0,"потратили","должник"),"сдал"))</f>
        <v>#N/A</v>
      </c>
      <c r="P21" s="54" t="e">
        <f ca="1">IF(VLOOKUP($B21, 'part 05'!$D:$K, 3, 0) = 0,"не сдают",IF(VLOOKUP($B21, 'part 05'!$D:$K, 8, 0) &lt;&gt; TODAY(),VLOOKUP($B21, 'part 05'!$D:$K, 8, 0),""))</f>
        <v>#N/A</v>
      </c>
      <c r="Q21" s="53" t="e">
        <f>IF(VLOOKUP($B21, 'part 05'!$D:$K, 3, 0) = 0,"не сдают",VLOOKUP($B21, 'part 05'!$D:$J, 4, 0)-VLOOKUP($B21, 'part 05'!$D:$J, 5, 0)-VLOOKUP($B21, 'part 05'!$D:$J, 6, 0))</f>
        <v>#N/A</v>
      </c>
      <c r="R21" s="51" t="e">
        <f ca="1">IF(VLOOKUP($B21, 'part 06'!$D:$K, 3, 0) = 0,"не сдают",IF(VLOOKUP($B21, 'part 06'!$D:$K, 8, 0) &lt;&gt; TODAY(),IF(VLOOKUP($B21, 'part 06'!$D:$K, 6, 0) = 0,"потратили","должник"),"сдал"))</f>
        <v>#N/A</v>
      </c>
      <c r="S21" s="52" t="e">
        <f ca="1">IF(VLOOKUP($B21, 'part 06'!$D:$K, 3, 0) = 0,"не сдают",IF(VLOOKUP($B21, 'part 06'!$D:$K, 8, 0) &lt;&gt; TODAY(),VLOOKUP($B21, 'part 06'!$D:$K, 8, 0),""))</f>
        <v>#N/A</v>
      </c>
      <c r="T21" s="51" t="e">
        <f>IF(VLOOKUP($B21, 'part 06'!$D:$K, 3, 0) = 0,"не сдают",VLOOKUP($B21, 'part 06'!$D:$J, 4, 0)-VLOOKUP($B21, 'part 06'!$D:$J, 5, 0)-VLOOKUP($B21, 'part 06'!$D:$J, 6, 0))</f>
        <v>#N/A</v>
      </c>
      <c r="U21" s="51" t="e">
        <f ca="1">IF(VLOOKUP($B21, 'part 07'!$D:$K, 3, 0) = 0,"не сдают",IF(VLOOKUP($B21, 'part 07'!$D:$K, 8, 0) &lt;&gt; TODAY(),IF(VLOOKUP($B21, 'part 07'!$D:$K, 6, 0) = 0,"потратили","должник"),"сдал"))</f>
        <v>#N/A</v>
      </c>
      <c r="V21" s="52" t="e">
        <f ca="1">IF(VLOOKUP($B21, 'part 07'!$D:$K, 3, 0) = 0,"не сдают",IF(VLOOKUP($B21, 'part 07'!$D:$K, 8, 0) &lt;&gt; TODAY(),VLOOKUP($B21, 'part 07'!$D:$K, 8, 0),""))</f>
        <v>#N/A</v>
      </c>
      <c r="W21" s="51" t="e">
        <f>IF(VLOOKUP($B21, 'part 07'!$D:$K, 3, 0) = 0,"не сдают",VLOOKUP($B21, 'part 07'!$D:$J, 4, 0)-VLOOKUP($B21, 'part 07'!$D:$J, 5, 0)-VLOOKUP($B21, 'part 07'!$D:$J, 6, 0))</f>
        <v>#N/A</v>
      </c>
      <c r="X21" s="51" t="e">
        <f ca="1">IF(VLOOKUP($B21, 'part 08'!$D:$K, 3, 0) = 0,"не сдают",IF(VLOOKUP($B21, 'part 08'!$D:$K, 8, 0) &lt;&gt; TODAY(),IF(VLOOKUP($B21, 'part 08'!$D:$K, 6, 0) = 0,"потратили","должник"),"сдал"))</f>
        <v>#N/A</v>
      </c>
      <c r="Y21" s="52" t="e">
        <f ca="1">IF(VLOOKUP($B21, 'part 08'!$D:$K, 3, 0) = 0,"не сдают",IF(VLOOKUP($B21, 'part 08'!$D:$K, 8, 0) &lt;&gt; TODAY(),VLOOKUP($B21, 'part 08'!$D:$K, 8, 0),""))</f>
        <v>#N/A</v>
      </c>
      <c r="Z21" s="51" t="e">
        <f>IF(VLOOKUP($B21, 'part 08'!$D:$K, 3, 0) = 0,"не сдают",VLOOKUP($B21, 'part 08'!$D:$J, 4, 0)-VLOOKUP($B21, 'part 08'!$D:$J, 5, 0)-VLOOKUP($B21, 'part 08'!$D:$J, 6, 0))</f>
        <v>#N/A</v>
      </c>
      <c r="AA21" s="51" t="e">
        <f ca="1">IF(VLOOKUP($B21, 'part 09'!$D:$K, 3, 0) = 0,"не сдают",IF(VLOOKUP($B21, 'part 09'!$D:$K, 8, 0) &lt;&gt; TODAY(),IF(VLOOKUP($B21, 'part 09'!$D:$K, 6, 0) = 0,"потратили","должник"),"сдал"))</f>
        <v>#N/A</v>
      </c>
      <c r="AB21" s="52" t="e">
        <f ca="1">IF(VLOOKUP($B21, 'part 09'!$D:$K, 3, 0) = 0,"не сдают",IF(VLOOKUP($B21, 'part 09'!$D:$K, 8, 0) &lt;&gt; TODAY(),VLOOKUP($B21, 'part 09'!$D:$K, 8, 0),""))</f>
        <v>#N/A</v>
      </c>
      <c r="AC21" s="51" t="e">
        <f>IF(VLOOKUP($B21, 'part 09'!$D:$K, 3, 0) = 0,"не сдают",VLOOKUP($B21, 'part 09'!$D:$J, 4, 0)-VLOOKUP($B21, 'part 09'!$D:$J, 5, 0)-VLOOKUP($B21, 'part 09'!$D:$J, 6, 0))</f>
        <v>#N/A</v>
      </c>
      <c r="AD21" s="51" t="e">
        <f ca="1">IF(VLOOKUP($B21, 'part 10'!$D:$K, 3, 0) = 0,"не сдают",IF(VLOOKUP($B21, 'part 10'!$D:$K, 8, 0) &lt;&gt; TODAY(),IF(VLOOKUP($B21, 'part 10'!$D:$K, 6, 0) = 0,"потратили","должник"),"сдал"))</f>
        <v>#N/A</v>
      </c>
      <c r="AE21" s="52" t="e">
        <f ca="1">IF(VLOOKUP($B21, 'part 10'!$D:$K, 3, 0) = 0,"не сдают",IF(VLOOKUP($B21, 'part 10'!$D:$K, 8, 0) &lt;&gt; TODAY(),VLOOKUP($B21, 'part 10'!$D:$K, 8, 0),""))</f>
        <v>#N/A</v>
      </c>
      <c r="AF21" s="51" t="e">
        <f>IF(VLOOKUP($B21, 'part 10'!$D:$K, 3, 0) = 0,"не сдают",VLOOKUP($B21, 'part 10'!$D:$J, 4, 0)-VLOOKUP($B21, 'part 10'!$D:$J, 5, 0)-VLOOKUP($B21, 'part 10'!$D:$J, 6, 0))</f>
        <v>#N/A</v>
      </c>
    </row>
    <row r="22" spans="1:32" ht="15">
      <c r="A22" s="13">
        <v>20</v>
      </c>
      <c r="B22" s="28" t="s">
        <v>45</v>
      </c>
      <c r="C22" s="51" t="e">
        <f ca="1">IF(VLOOKUP($B22, 'part 01'!$D:$K, 3, 0) = 0,"не сдают",IF(VLOOKUP($B22, 'part 01'!$D:$K, 8, 0) &lt;&gt; TODAY(),IF(VLOOKUP($B22, 'part 01'!$D:$K, 6, 0) = 0,"потратили","должник"),"сдал"))</f>
        <v>#N/A</v>
      </c>
      <c r="D22" s="52" t="e">
        <f ca="1">IF(VLOOKUP($B22, 'part 01'!$D:$K, 3, 0) = 0,"не сдают",IF(VLOOKUP($B22, 'part 01'!$D:$K, 8, 0) &lt;&gt; TODAY(),VLOOKUP($B22, 'part 01'!$D:$K, 8, 0),""))</f>
        <v>#N/A</v>
      </c>
      <c r="E22" s="51" t="e">
        <f>IF(VLOOKUP($B22, 'part 01'!$D:$K, 3, 0) = 0,"не сдают",VLOOKUP($B22, 'part 01'!$D:$J, 4, 0)-VLOOKUP($B22, 'part 01'!$D:$J, 5, 0)-VLOOKUP($B22, 'part 01'!$D:$J, 6, 0))</f>
        <v>#N/A</v>
      </c>
      <c r="F22" s="51" t="e">
        <f ca="1">IF(VLOOKUP($B22, 'part 02'!$D:$K, 3, 0) = 0,"не сдают",IF(VLOOKUP($B22, 'part 02'!$D:$K, 8, 0) &lt;&gt; TODAY(),IF(VLOOKUP($B22, 'part 02'!$D:$K, 6, 0) = 0,"потратили","должник"),"сдал"))</f>
        <v>#N/A</v>
      </c>
      <c r="G22" s="52" t="e">
        <f ca="1">IF(VLOOKUP($B22, 'part 02'!$D:$K, 3, 0) = 0,"не сдают",IF(VLOOKUP($B22, 'part 02'!$D:$K, 8, 0) &lt;&gt; TODAY(),VLOOKUP($B22, 'part 02'!$D:$K, 8, 0),""))</f>
        <v>#N/A</v>
      </c>
      <c r="H22" s="51" t="e">
        <f>IF(VLOOKUP($B22, 'part 02'!$D:$K, 3, 0) = 0,"не сдают",VLOOKUP($B22, 'part 02'!$D:$J, 4, 0)-VLOOKUP($B22, 'part 02'!$D:$J, 5, 0)-VLOOKUP($B22, 'part 02'!$D:$J, 6, 0))</f>
        <v>#N/A</v>
      </c>
      <c r="I22" s="51" t="e">
        <f ca="1">IF(VLOOKUP($B22, 'part 03'!$D:$K, 3, 0) = 0,"не сдают",IF(VLOOKUP($B22, 'part 03'!$D:$K, 8, 0) &lt;&gt; TODAY(),IF(VLOOKUP($B22, 'part 03'!$D:$K, 6, 0) = 0,"потратили","должник"),"сдал"))</f>
        <v>#N/A</v>
      </c>
      <c r="J22" s="52" t="e">
        <f ca="1">IF(VLOOKUP($B22, 'part 03'!$D:$K, 3, 0) = 0,"не сдают",IF(VLOOKUP($B22, 'part 03'!$D:$K, 8, 0) &lt;&gt; TODAY(),VLOOKUP($B22, 'part 03'!$D:$K, 8, 0),""))</f>
        <v>#N/A</v>
      </c>
      <c r="K22" s="51" t="e">
        <f>IF(VLOOKUP($B22, 'part 03'!$D:$K, 3, 0) = 0,"не сдают",VLOOKUP($B22, 'part 03'!$D:$J, 4, 0)-VLOOKUP($B22, 'part 03'!$D:$J, 5, 0)-VLOOKUP($B22, 'part 03'!$D:$J, 6, 0))</f>
        <v>#N/A</v>
      </c>
      <c r="L22" s="51" t="e">
        <f ca="1">IF(VLOOKUP($B22, 'part 04'!$D:$K, 3, 0) = 0,"не сдают",IF(VLOOKUP($B22, 'part 04'!$D:$K, 8, 0) &lt;&gt; TODAY(),IF(VLOOKUP($B22, 'part 04'!$D:$K, 6, 0) = 0,"потратили","должник"),"сдал"))</f>
        <v>#N/A</v>
      </c>
      <c r="M22" s="52" t="e">
        <f ca="1">IF(VLOOKUP($B22, 'part 04'!$D:$K, 3, 0) = 0,"не сдают",IF(VLOOKUP($B22, 'part 04'!$D:$K, 8, 0) &lt;&gt; TODAY(),VLOOKUP($B22, 'part 04'!$D:$K, 8, 0),""))</f>
        <v>#N/A</v>
      </c>
      <c r="N22" s="51" t="e">
        <f>IF(VLOOKUP($B22, 'part 04'!$D:$K, 3, 0) = 0,"не сдают",VLOOKUP($B22, 'part 04'!$D:$J, 4, 0)-VLOOKUP($B22, 'part 04'!$D:$J, 5, 0)-VLOOKUP($B22, 'part 04'!$D:$J, 6, 0))</f>
        <v>#N/A</v>
      </c>
      <c r="O22" s="53" t="e">
        <f ca="1">IF(VLOOKUP($B22, 'part 05'!$D:$K, 3, 0) = 0,"не сдают",IF(VLOOKUP($B22, 'part 05'!$D:$K, 8, 0) &lt;&gt; TODAY(),IF(VLOOKUP($B22, 'part 05'!$D:$K, 6, 0) = 0,"потратили","должник"),"сдал"))</f>
        <v>#N/A</v>
      </c>
      <c r="P22" s="54" t="e">
        <f ca="1">IF(VLOOKUP($B22, 'part 05'!$D:$K, 3, 0) = 0,"не сдают",IF(VLOOKUP($B22, 'part 05'!$D:$K, 8, 0) &lt;&gt; TODAY(),VLOOKUP($B22, 'part 05'!$D:$K, 8, 0),""))</f>
        <v>#N/A</v>
      </c>
      <c r="Q22" s="53" t="e">
        <f>IF(VLOOKUP($B22, 'part 05'!$D:$K, 3, 0) = 0,"не сдают",VLOOKUP($B22, 'part 05'!$D:$J, 4, 0)-VLOOKUP($B22, 'part 05'!$D:$J, 5, 0)-VLOOKUP($B22, 'part 05'!$D:$J, 6, 0))</f>
        <v>#N/A</v>
      </c>
      <c r="R22" s="51" t="e">
        <f ca="1">IF(VLOOKUP($B22, 'part 06'!$D:$K, 3, 0) = 0,"не сдают",IF(VLOOKUP($B22, 'part 06'!$D:$K, 8, 0) &lt;&gt; TODAY(),IF(VLOOKUP($B22, 'part 06'!$D:$K, 6, 0) = 0,"потратили","должник"),"сдал"))</f>
        <v>#N/A</v>
      </c>
      <c r="S22" s="52" t="e">
        <f ca="1">IF(VLOOKUP($B22, 'part 06'!$D:$K, 3, 0) = 0,"не сдают",IF(VLOOKUP($B22, 'part 06'!$D:$K, 8, 0) &lt;&gt; TODAY(),VLOOKUP($B22, 'part 06'!$D:$K, 8, 0),""))</f>
        <v>#N/A</v>
      </c>
      <c r="T22" s="51" t="e">
        <f>IF(VLOOKUP($B22, 'part 06'!$D:$K, 3, 0) = 0,"не сдают",VLOOKUP($B22, 'part 06'!$D:$J, 4, 0)-VLOOKUP($B22, 'part 06'!$D:$J, 5, 0)-VLOOKUP($B22, 'part 06'!$D:$J, 6, 0))</f>
        <v>#N/A</v>
      </c>
      <c r="U22" s="51" t="e">
        <f ca="1">IF(VLOOKUP($B22, 'part 07'!$D:$K, 3, 0) = 0,"не сдают",IF(VLOOKUP($B22, 'part 07'!$D:$K, 8, 0) &lt;&gt; TODAY(),IF(VLOOKUP($B22, 'part 07'!$D:$K, 6, 0) = 0,"потратили","должник"),"сдал"))</f>
        <v>#N/A</v>
      </c>
      <c r="V22" s="52" t="e">
        <f ca="1">IF(VLOOKUP($B22, 'part 07'!$D:$K, 3, 0) = 0,"не сдают",IF(VLOOKUP($B22, 'part 07'!$D:$K, 8, 0) &lt;&gt; TODAY(),VLOOKUP($B22, 'part 07'!$D:$K, 8, 0),""))</f>
        <v>#N/A</v>
      </c>
      <c r="W22" s="51" t="e">
        <f>IF(VLOOKUP($B22, 'part 07'!$D:$K, 3, 0) = 0,"не сдают",VLOOKUP($B22, 'part 07'!$D:$J, 4, 0)-VLOOKUP($B22, 'part 07'!$D:$J, 5, 0)-VLOOKUP($B22, 'part 07'!$D:$J, 6, 0))</f>
        <v>#N/A</v>
      </c>
      <c r="X22" s="51" t="e">
        <f ca="1">IF(VLOOKUP($B22, 'part 08'!$D:$K, 3, 0) = 0,"не сдают",IF(VLOOKUP($B22, 'part 08'!$D:$K, 8, 0) &lt;&gt; TODAY(),IF(VLOOKUP($B22, 'part 08'!$D:$K, 6, 0) = 0,"потратили","должник"),"сдал"))</f>
        <v>#N/A</v>
      </c>
      <c r="Y22" s="52" t="e">
        <f ca="1">IF(VLOOKUP($B22, 'part 08'!$D:$K, 3, 0) = 0,"не сдают",IF(VLOOKUP($B22, 'part 08'!$D:$K, 8, 0) &lt;&gt; TODAY(),VLOOKUP($B22, 'part 08'!$D:$K, 8, 0),""))</f>
        <v>#N/A</v>
      </c>
      <c r="Z22" s="51" t="e">
        <f>IF(VLOOKUP($B22, 'part 08'!$D:$K, 3, 0) = 0,"не сдают",VLOOKUP($B22, 'part 08'!$D:$J, 4, 0)-VLOOKUP($B22, 'part 08'!$D:$J, 5, 0)-VLOOKUP($B22, 'part 08'!$D:$J, 6, 0))</f>
        <v>#N/A</v>
      </c>
      <c r="AA22" s="51" t="e">
        <f ca="1">IF(VLOOKUP($B22, 'part 09'!$D:$K, 3, 0) = 0,"не сдают",IF(VLOOKUP($B22, 'part 09'!$D:$K, 8, 0) &lt;&gt; TODAY(),IF(VLOOKUP($B22, 'part 09'!$D:$K, 6, 0) = 0,"потратили","должник"),"сдал"))</f>
        <v>#N/A</v>
      </c>
      <c r="AB22" s="52" t="e">
        <f ca="1">IF(VLOOKUP($B22, 'part 09'!$D:$K, 3, 0) = 0,"не сдают",IF(VLOOKUP($B22, 'part 09'!$D:$K, 8, 0) &lt;&gt; TODAY(),VLOOKUP($B22, 'part 09'!$D:$K, 8, 0),""))</f>
        <v>#N/A</v>
      </c>
      <c r="AC22" s="51" t="e">
        <f>IF(VLOOKUP($B22, 'part 09'!$D:$K, 3, 0) = 0,"не сдают",VLOOKUP($B22, 'part 09'!$D:$J, 4, 0)-VLOOKUP($B22, 'part 09'!$D:$J, 5, 0)-VLOOKUP($B22, 'part 09'!$D:$J, 6, 0))</f>
        <v>#N/A</v>
      </c>
      <c r="AD22" s="51" t="e">
        <f ca="1">IF(VLOOKUP($B22, 'part 10'!$D:$K, 3, 0) = 0,"не сдают",IF(VLOOKUP($B22, 'part 10'!$D:$K, 8, 0) &lt;&gt; TODAY(),IF(VLOOKUP($B22, 'part 10'!$D:$K, 6, 0) = 0,"потратили","должник"),"сдал"))</f>
        <v>#N/A</v>
      </c>
      <c r="AE22" s="52" t="e">
        <f ca="1">IF(VLOOKUP($B22, 'part 10'!$D:$K, 3, 0) = 0,"не сдают",IF(VLOOKUP($B22, 'part 10'!$D:$K, 8, 0) &lt;&gt; TODAY(),VLOOKUP($B22, 'part 10'!$D:$K, 8, 0),""))</f>
        <v>#N/A</v>
      </c>
      <c r="AF22" s="51" t="e">
        <f>IF(VLOOKUP($B22, 'part 10'!$D:$K, 3, 0) = 0,"не сдают",VLOOKUP($B22, 'part 10'!$D:$J, 4, 0)-VLOOKUP($B22, 'part 10'!$D:$J, 5, 0)-VLOOKUP($B22, 'part 10'!$D:$J, 6, 0))</f>
        <v>#N/A</v>
      </c>
    </row>
    <row r="23" spans="1:32" ht="15">
      <c r="A23" s="13">
        <v>21</v>
      </c>
      <c r="B23" s="28" t="s">
        <v>12</v>
      </c>
      <c r="C23" s="51" t="e">
        <f ca="1">IF(VLOOKUP($B23, 'part 01'!$D:$K, 3, 0) = 0,"не сдают",IF(VLOOKUP($B23, 'part 01'!$D:$K, 8, 0) &lt;&gt; TODAY(),IF(VLOOKUP($B23, 'part 01'!$D:$K, 6, 0) = 0,"потратили","должник"),"сдал"))</f>
        <v>#N/A</v>
      </c>
      <c r="D23" s="52" t="e">
        <f ca="1">IF(VLOOKUP($B23, 'part 01'!$D:$K, 3, 0) = 0,"не сдают",IF(VLOOKUP($B23, 'part 01'!$D:$K, 8, 0) &lt;&gt; TODAY(),VLOOKUP($B23, 'part 01'!$D:$K, 8, 0),""))</f>
        <v>#N/A</v>
      </c>
      <c r="E23" s="51" t="e">
        <f>IF(VLOOKUP($B23, 'part 01'!$D:$K, 3, 0) = 0,"не сдают",VLOOKUP($B23, 'part 01'!$D:$J, 4, 0)-VLOOKUP($B23, 'part 01'!$D:$J, 5, 0)-VLOOKUP($B23, 'part 01'!$D:$J, 6, 0))</f>
        <v>#N/A</v>
      </c>
      <c r="F23" s="51" t="e">
        <f ca="1">IF(VLOOKUP($B23, 'part 02'!$D:$K, 3, 0) = 0,"не сдают",IF(VLOOKUP($B23, 'part 02'!$D:$K, 8, 0) &lt;&gt; TODAY(),IF(VLOOKUP($B23, 'part 02'!$D:$K, 6, 0) = 0,"потратили","должник"),"сдал"))</f>
        <v>#N/A</v>
      </c>
      <c r="G23" s="52" t="e">
        <f ca="1">IF(VLOOKUP($B23, 'part 02'!$D:$K, 3, 0) = 0,"не сдают",IF(VLOOKUP($B23, 'part 02'!$D:$K, 8, 0) &lt;&gt; TODAY(),VLOOKUP($B23, 'part 02'!$D:$K, 8, 0),""))</f>
        <v>#N/A</v>
      </c>
      <c r="H23" s="51" t="e">
        <f>IF(VLOOKUP($B23, 'part 02'!$D:$K, 3, 0) = 0,"не сдают",VLOOKUP($B23, 'part 02'!$D:$J, 4, 0)-VLOOKUP($B23, 'part 02'!$D:$J, 5, 0)-VLOOKUP($B23, 'part 02'!$D:$J, 6, 0))</f>
        <v>#N/A</v>
      </c>
      <c r="I23" s="51" t="e">
        <f ca="1">IF(VLOOKUP($B23, 'part 03'!$D:$K, 3, 0) = 0,"не сдают",IF(VLOOKUP($B23, 'part 03'!$D:$K, 8, 0) &lt;&gt; TODAY(),IF(VLOOKUP($B23, 'part 03'!$D:$K, 6, 0) = 0,"потратили","должник"),"сдал"))</f>
        <v>#N/A</v>
      </c>
      <c r="J23" s="52" t="e">
        <f ca="1">IF(VLOOKUP($B23, 'part 03'!$D:$K, 3, 0) = 0,"не сдают",IF(VLOOKUP($B23, 'part 03'!$D:$K, 8, 0) &lt;&gt; TODAY(),VLOOKUP($B23, 'part 03'!$D:$K, 8, 0),""))</f>
        <v>#N/A</v>
      </c>
      <c r="K23" s="51" t="e">
        <f>IF(VLOOKUP($B23, 'part 03'!$D:$K, 3, 0) = 0,"не сдают",VLOOKUP($B23, 'part 03'!$D:$J, 4, 0)-VLOOKUP($B23, 'part 03'!$D:$J, 5, 0)-VLOOKUP($B23, 'part 03'!$D:$J, 6, 0))</f>
        <v>#N/A</v>
      </c>
      <c r="L23" s="51" t="e">
        <f ca="1">IF(VLOOKUP($B23, 'part 04'!$D:$K, 3, 0) = 0,"не сдают",IF(VLOOKUP($B23, 'part 04'!$D:$K, 8, 0) &lt;&gt; TODAY(),IF(VLOOKUP($B23, 'part 04'!$D:$K, 6, 0) = 0,"потратили","должник"),"сдал"))</f>
        <v>#N/A</v>
      </c>
      <c r="M23" s="52" t="e">
        <f ca="1">IF(VLOOKUP($B23, 'part 04'!$D:$K, 3, 0) = 0,"не сдают",IF(VLOOKUP($B23, 'part 04'!$D:$K, 8, 0) &lt;&gt; TODAY(),VLOOKUP($B23, 'part 04'!$D:$K, 8, 0),""))</f>
        <v>#N/A</v>
      </c>
      <c r="N23" s="51" t="e">
        <f>IF(VLOOKUP($B23, 'part 04'!$D:$K, 3, 0) = 0,"не сдают",VLOOKUP($B23, 'part 04'!$D:$J, 4, 0)-VLOOKUP($B23, 'part 04'!$D:$J, 5, 0)-VLOOKUP($B23, 'part 04'!$D:$J, 6, 0))</f>
        <v>#N/A</v>
      </c>
      <c r="O23" s="53" t="e">
        <f ca="1">IF(VLOOKUP($B23, 'part 05'!$D:$K, 3, 0) = 0,"не сдают",IF(VLOOKUP($B23, 'part 05'!$D:$K, 8, 0) &lt;&gt; TODAY(),IF(VLOOKUP($B23, 'part 05'!$D:$K, 6, 0) = 0,"потратили","должник"),"сдал"))</f>
        <v>#N/A</v>
      </c>
      <c r="P23" s="54" t="e">
        <f ca="1">IF(VLOOKUP($B23, 'part 05'!$D:$K, 3, 0) = 0,"не сдают",IF(VLOOKUP($B23, 'part 05'!$D:$K, 8, 0) &lt;&gt; TODAY(),VLOOKUP($B23, 'part 05'!$D:$K, 8, 0),""))</f>
        <v>#N/A</v>
      </c>
      <c r="Q23" s="53" t="e">
        <f>IF(VLOOKUP($B23, 'part 05'!$D:$K, 3, 0) = 0,"не сдают",VLOOKUP($B23, 'part 05'!$D:$J, 4, 0)-VLOOKUP($B23, 'part 05'!$D:$J, 5, 0)-VLOOKUP($B23, 'part 05'!$D:$J, 6, 0))</f>
        <v>#N/A</v>
      </c>
      <c r="R23" s="51" t="e">
        <f ca="1">IF(VLOOKUP($B23, 'part 06'!$D:$K, 3, 0) = 0,"не сдают",IF(VLOOKUP($B23, 'part 06'!$D:$K, 8, 0) &lt;&gt; TODAY(),IF(VLOOKUP($B23, 'part 06'!$D:$K, 6, 0) = 0,"потратили","должник"),"сдал"))</f>
        <v>#N/A</v>
      </c>
      <c r="S23" s="52" t="e">
        <f ca="1">IF(VLOOKUP($B23, 'part 06'!$D:$K, 3, 0) = 0,"не сдают",IF(VLOOKUP($B23, 'part 06'!$D:$K, 8, 0) &lt;&gt; TODAY(),VLOOKUP($B23, 'part 06'!$D:$K, 8, 0),""))</f>
        <v>#N/A</v>
      </c>
      <c r="T23" s="51" t="e">
        <f>IF(VLOOKUP($B23, 'part 06'!$D:$K, 3, 0) = 0,"не сдают",VLOOKUP($B23, 'part 06'!$D:$J, 4, 0)-VLOOKUP($B23, 'part 06'!$D:$J, 5, 0)-VLOOKUP($B23, 'part 06'!$D:$J, 6, 0))</f>
        <v>#N/A</v>
      </c>
      <c r="U23" s="51" t="e">
        <f ca="1">IF(VLOOKUP($B23, 'part 07'!$D:$K, 3, 0) = 0,"не сдают",IF(VLOOKUP($B23, 'part 07'!$D:$K, 8, 0) &lt;&gt; TODAY(),IF(VLOOKUP($B23, 'part 07'!$D:$K, 6, 0) = 0,"потратили","должник"),"сдал"))</f>
        <v>#N/A</v>
      </c>
      <c r="V23" s="52" t="e">
        <f ca="1">IF(VLOOKUP($B23, 'part 07'!$D:$K, 3, 0) = 0,"не сдают",IF(VLOOKUP($B23, 'part 07'!$D:$K, 8, 0) &lt;&gt; TODAY(),VLOOKUP($B23, 'part 07'!$D:$K, 8, 0),""))</f>
        <v>#N/A</v>
      </c>
      <c r="W23" s="51" t="e">
        <f>IF(VLOOKUP($B23, 'part 07'!$D:$K, 3, 0) = 0,"не сдают",VLOOKUP($B23, 'part 07'!$D:$J, 4, 0)-VLOOKUP($B23, 'part 07'!$D:$J, 5, 0)-VLOOKUP($B23, 'part 07'!$D:$J, 6, 0))</f>
        <v>#N/A</v>
      </c>
      <c r="X23" s="51" t="e">
        <f ca="1">IF(VLOOKUP($B23, 'part 08'!$D:$K, 3, 0) = 0,"не сдают",IF(VLOOKUP($B23, 'part 08'!$D:$K, 8, 0) &lt;&gt; TODAY(),IF(VLOOKUP($B23, 'part 08'!$D:$K, 6, 0) = 0,"потратили","должник"),"сдал"))</f>
        <v>#N/A</v>
      </c>
      <c r="Y23" s="52" t="e">
        <f ca="1">IF(VLOOKUP($B23, 'part 08'!$D:$K, 3, 0) = 0,"не сдают",IF(VLOOKUP($B23, 'part 08'!$D:$K, 8, 0) &lt;&gt; TODAY(),VLOOKUP($B23, 'part 08'!$D:$K, 8, 0),""))</f>
        <v>#N/A</v>
      </c>
      <c r="Z23" s="51" t="e">
        <f>IF(VLOOKUP($B23, 'part 08'!$D:$K, 3, 0) = 0,"не сдают",VLOOKUP($B23, 'part 08'!$D:$J, 4, 0)-VLOOKUP($B23, 'part 08'!$D:$J, 5, 0)-VLOOKUP($B23, 'part 08'!$D:$J, 6, 0))</f>
        <v>#N/A</v>
      </c>
      <c r="AA23" s="51" t="e">
        <f ca="1">IF(VLOOKUP($B23, 'part 09'!$D:$K, 3, 0) = 0,"не сдают",IF(VLOOKUP($B23, 'part 09'!$D:$K, 8, 0) &lt;&gt; TODAY(),IF(VLOOKUP($B23, 'part 09'!$D:$K, 6, 0) = 0,"потратили","должник"),"сдал"))</f>
        <v>#N/A</v>
      </c>
      <c r="AB23" s="52" t="e">
        <f ca="1">IF(VLOOKUP($B23, 'part 09'!$D:$K, 3, 0) = 0,"не сдают",IF(VLOOKUP($B23, 'part 09'!$D:$K, 8, 0) &lt;&gt; TODAY(),VLOOKUP($B23, 'part 09'!$D:$K, 8, 0),""))</f>
        <v>#N/A</v>
      </c>
      <c r="AC23" s="51" t="e">
        <f>IF(VLOOKUP($B23, 'part 09'!$D:$K, 3, 0) = 0,"не сдают",VLOOKUP($B23, 'part 09'!$D:$J, 4, 0)-VLOOKUP($B23, 'part 09'!$D:$J, 5, 0)-VLOOKUP($B23, 'part 09'!$D:$J, 6, 0))</f>
        <v>#N/A</v>
      </c>
      <c r="AD23" s="51" t="e">
        <f ca="1">IF(VLOOKUP($B23, 'part 10'!$D:$K, 3, 0) = 0,"не сдают",IF(VLOOKUP($B23, 'part 10'!$D:$K, 8, 0) &lt;&gt; TODAY(),IF(VLOOKUP($B23, 'part 10'!$D:$K, 6, 0) = 0,"потратили","должник"),"сдал"))</f>
        <v>#N/A</v>
      </c>
      <c r="AE23" s="52" t="e">
        <f ca="1">IF(VLOOKUP($B23, 'part 10'!$D:$K, 3, 0) = 0,"не сдают",IF(VLOOKUP($B23, 'part 10'!$D:$K, 8, 0) &lt;&gt; TODAY(),VLOOKUP($B23, 'part 10'!$D:$K, 8, 0),""))</f>
        <v>#N/A</v>
      </c>
      <c r="AF23" s="51" t="e">
        <f>IF(VLOOKUP($B23, 'part 10'!$D:$K, 3, 0) = 0,"не сдают",VLOOKUP($B23, 'part 10'!$D:$J, 4, 0)-VLOOKUP($B23, 'part 10'!$D:$J, 5, 0)-VLOOKUP($B23, 'part 10'!$D:$J, 6, 0))</f>
        <v>#N/A</v>
      </c>
    </row>
    <row r="24" spans="1:32" ht="15">
      <c r="A24" s="13">
        <v>22</v>
      </c>
      <c r="B24" s="28" t="s">
        <v>22</v>
      </c>
      <c r="C24" s="51" t="e">
        <f ca="1">IF(VLOOKUP($B24, 'part 01'!$D:$K, 3, 0) = 0,"не сдают",IF(VLOOKUP($B24, 'part 01'!$D:$K, 8, 0) &lt;&gt; TODAY(),IF(VLOOKUP($B24, 'part 01'!$D:$K, 6, 0) = 0,"потратили","должник"),"сдал"))</f>
        <v>#N/A</v>
      </c>
      <c r="D24" s="52" t="e">
        <f ca="1">IF(VLOOKUP($B24, 'part 01'!$D:$K, 3, 0) = 0,"не сдают",IF(VLOOKUP($B24, 'part 01'!$D:$K, 8, 0) &lt;&gt; TODAY(),VLOOKUP($B24, 'part 01'!$D:$K, 8, 0),""))</f>
        <v>#N/A</v>
      </c>
      <c r="E24" s="51" t="e">
        <f>IF(VLOOKUP($B24, 'part 01'!$D:$K, 3, 0) = 0,"не сдают",VLOOKUP($B24, 'part 01'!$D:$J, 4, 0)-VLOOKUP($B24, 'part 01'!$D:$J, 5, 0)-VLOOKUP($B24, 'part 01'!$D:$J, 6, 0))</f>
        <v>#N/A</v>
      </c>
      <c r="F24" s="51" t="e">
        <f ca="1">IF(VLOOKUP($B24, 'part 02'!$D:$K, 3, 0) = 0,"не сдают",IF(VLOOKUP($B24, 'part 02'!$D:$K, 8, 0) &lt;&gt; TODAY(),IF(VLOOKUP($B24, 'part 02'!$D:$K, 6, 0) = 0,"потратили","должник"),"сдал"))</f>
        <v>#N/A</v>
      </c>
      <c r="G24" s="52" t="e">
        <f ca="1">IF(VLOOKUP($B24, 'part 02'!$D:$K, 3, 0) = 0,"не сдают",IF(VLOOKUP($B24, 'part 02'!$D:$K, 8, 0) &lt;&gt; TODAY(),VLOOKUP($B24, 'part 02'!$D:$K, 8, 0),""))</f>
        <v>#N/A</v>
      </c>
      <c r="H24" s="51" t="e">
        <f>IF(VLOOKUP($B24, 'part 02'!$D:$K, 3, 0) = 0,"не сдают",VLOOKUP($B24, 'part 02'!$D:$J, 4, 0)-VLOOKUP($B24, 'part 02'!$D:$J, 5, 0)-VLOOKUP($B24, 'part 02'!$D:$J, 6, 0))</f>
        <v>#N/A</v>
      </c>
      <c r="I24" s="51" t="e">
        <f ca="1">IF(VLOOKUP($B24, 'part 03'!$D:$K, 3, 0) = 0,"не сдают",IF(VLOOKUP($B24, 'part 03'!$D:$K, 8, 0) &lt;&gt; TODAY(),IF(VLOOKUP($B24, 'part 03'!$D:$K, 6, 0) = 0,"потратили","должник"),"сдал"))</f>
        <v>#N/A</v>
      </c>
      <c r="J24" s="52" t="e">
        <f ca="1">IF(VLOOKUP($B24, 'part 03'!$D:$K, 3, 0) = 0,"не сдают",IF(VLOOKUP($B24, 'part 03'!$D:$K, 8, 0) &lt;&gt; TODAY(),VLOOKUP($B24, 'part 03'!$D:$K, 8, 0),""))</f>
        <v>#N/A</v>
      </c>
      <c r="K24" s="51" t="e">
        <f>IF(VLOOKUP($B24, 'part 03'!$D:$K, 3, 0) = 0,"не сдают",VLOOKUP($B24, 'part 03'!$D:$J, 4, 0)-VLOOKUP($B24, 'part 03'!$D:$J, 5, 0)-VLOOKUP($B24, 'part 03'!$D:$J, 6, 0))</f>
        <v>#N/A</v>
      </c>
      <c r="L24" s="51" t="e">
        <f ca="1">IF(VLOOKUP($B24, 'part 04'!$D:$K, 3, 0) = 0,"не сдают",IF(VLOOKUP($B24, 'part 04'!$D:$K, 8, 0) &lt;&gt; TODAY(),IF(VLOOKUP($B24, 'part 04'!$D:$K, 6, 0) = 0,"потратили","должник"),"сдал"))</f>
        <v>#N/A</v>
      </c>
      <c r="M24" s="52" t="e">
        <f ca="1">IF(VLOOKUP($B24, 'part 04'!$D:$K, 3, 0) = 0,"не сдают",IF(VLOOKUP($B24, 'part 04'!$D:$K, 8, 0) &lt;&gt; TODAY(),VLOOKUP($B24, 'part 04'!$D:$K, 8, 0),""))</f>
        <v>#N/A</v>
      </c>
      <c r="N24" s="51" t="e">
        <f>IF(VLOOKUP($B24, 'part 04'!$D:$K, 3, 0) = 0,"не сдают",VLOOKUP($B24, 'part 04'!$D:$J, 4, 0)-VLOOKUP($B24, 'part 04'!$D:$J, 5, 0)-VLOOKUP($B24, 'part 04'!$D:$J, 6, 0))</f>
        <v>#N/A</v>
      </c>
      <c r="O24" s="53" t="e">
        <f ca="1">IF(VLOOKUP($B24, 'part 05'!$D:$K, 3, 0) = 0,"не сдают",IF(VLOOKUP($B24, 'part 05'!$D:$K, 8, 0) &lt;&gt; TODAY(),IF(VLOOKUP($B24, 'part 05'!$D:$K, 6, 0) = 0,"потратили","должник"),"сдал"))</f>
        <v>#N/A</v>
      </c>
      <c r="P24" s="54" t="e">
        <f ca="1">IF(VLOOKUP($B24, 'part 05'!$D:$K, 3, 0) = 0,"не сдают",IF(VLOOKUP($B24, 'part 05'!$D:$K, 8, 0) &lt;&gt; TODAY(),VLOOKUP($B24, 'part 05'!$D:$K, 8, 0),""))</f>
        <v>#N/A</v>
      </c>
      <c r="Q24" s="53" t="e">
        <f>IF(VLOOKUP($B24, 'part 05'!$D:$K, 3, 0) = 0,"не сдают",VLOOKUP($B24, 'part 05'!$D:$J, 4, 0)-VLOOKUP($B24, 'part 05'!$D:$J, 5, 0)-VLOOKUP($B24, 'part 05'!$D:$J, 6, 0))</f>
        <v>#N/A</v>
      </c>
      <c r="R24" s="51" t="e">
        <f ca="1">IF(VLOOKUP($B24, 'part 06'!$D:$K, 3, 0) = 0,"не сдают",IF(VLOOKUP($B24, 'part 06'!$D:$K, 8, 0) &lt;&gt; TODAY(),IF(VLOOKUP($B24, 'part 06'!$D:$K, 6, 0) = 0,"потратили","должник"),"сдал"))</f>
        <v>#N/A</v>
      </c>
      <c r="S24" s="52" t="e">
        <f ca="1">IF(VLOOKUP($B24, 'part 06'!$D:$K, 3, 0) = 0,"не сдают",IF(VLOOKUP($B24, 'part 06'!$D:$K, 8, 0) &lt;&gt; TODAY(),VLOOKUP($B24, 'part 06'!$D:$K, 8, 0),""))</f>
        <v>#N/A</v>
      </c>
      <c r="T24" s="51" t="e">
        <f>IF(VLOOKUP($B24, 'part 06'!$D:$K, 3, 0) = 0,"не сдают",VLOOKUP($B24, 'part 06'!$D:$J, 4, 0)-VLOOKUP($B24, 'part 06'!$D:$J, 5, 0)-VLOOKUP($B24, 'part 06'!$D:$J, 6, 0))</f>
        <v>#N/A</v>
      </c>
      <c r="U24" s="51" t="e">
        <f ca="1">IF(VLOOKUP($B24, 'part 07'!$D:$K, 3, 0) = 0,"не сдают",IF(VLOOKUP($B24, 'part 07'!$D:$K, 8, 0) &lt;&gt; TODAY(),IF(VLOOKUP($B24, 'part 07'!$D:$K, 6, 0) = 0,"потратили","должник"),"сдал"))</f>
        <v>#N/A</v>
      </c>
      <c r="V24" s="52" t="e">
        <f ca="1">IF(VLOOKUP($B24, 'part 07'!$D:$K, 3, 0) = 0,"не сдают",IF(VLOOKUP($B24, 'part 07'!$D:$K, 8, 0) &lt;&gt; TODAY(),VLOOKUP($B24, 'part 07'!$D:$K, 8, 0),""))</f>
        <v>#N/A</v>
      </c>
      <c r="W24" s="51" t="e">
        <f>IF(VLOOKUP($B24, 'part 07'!$D:$K, 3, 0) = 0,"не сдают",VLOOKUP($B24, 'part 07'!$D:$J, 4, 0)-VLOOKUP($B24, 'part 07'!$D:$J, 5, 0)-VLOOKUP($B24, 'part 07'!$D:$J, 6, 0))</f>
        <v>#N/A</v>
      </c>
      <c r="X24" s="51" t="e">
        <f ca="1">IF(VLOOKUP($B24, 'part 08'!$D:$K, 3, 0) = 0,"не сдают",IF(VLOOKUP($B24, 'part 08'!$D:$K, 8, 0) &lt;&gt; TODAY(),IF(VLOOKUP($B24, 'part 08'!$D:$K, 6, 0) = 0,"потратили","должник"),"сдал"))</f>
        <v>#N/A</v>
      </c>
      <c r="Y24" s="52" t="e">
        <f ca="1">IF(VLOOKUP($B24, 'part 08'!$D:$K, 3, 0) = 0,"не сдают",IF(VLOOKUP($B24, 'part 08'!$D:$K, 8, 0) &lt;&gt; TODAY(),VLOOKUP($B24, 'part 08'!$D:$K, 8, 0),""))</f>
        <v>#N/A</v>
      </c>
      <c r="Z24" s="51" t="e">
        <f>IF(VLOOKUP($B24, 'part 08'!$D:$K, 3, 0) = 0,"не сдают",VLOOKUP($B24, 'part 08'!$D:$J, 4, 0)-VLOOKUP($B24, 'part 08'!$D:$J, 5, 0)-VLOOKUP($B24, 'part 08'!$D:$J, 6, 0))</f>
        <v>#N/A</v>
      </c>
      <c r="AA24" s="51" t="e">
        <f ca="1">IF(VLOOKUP($B24, 'part 09'!$D:$K, 3, 0) = 0,"не сдают",IF(VLOOKUP($B24, 'part 09'!$D:$K, 8, 0) &lt;&gt; TODAY(),IF(VLOOKUP($B24, 'part 09'!$D:$K, 6, 0) = 0,"потратили","должник"),"сдал"))</f>
        <v>#N/A</v>
      </c>
      <c r="AB24" s="52" t="e">
        <f ca="1">IF(VLOOKUP($B24, 'part 09'!$D:$K, 3, 0) = 0,"не сдают",IF(VLOOKUP($B24, 'part 09'!$D:$K, 8, 0) &lt;&gt; TODAY(),VLOOKUP($B24, 'part 09'!$D:$K, 8, 0),""))</f>
        <v>#N/A</v>
      </c>
      <c r="AC24" s="51" t="e">
        <f>IF(VLOOKUP($B24, 'part 09'!$D:$K, 3, 0) = 0,"не сдают",VLOOKUP($B24, 'part 09'!$D:$J, 4, 0)-VLOOKUP($B24, 'part 09'!$D:$J, 5, 0)-VLOOKUP($B24, 'part 09'!$D:$J, 6, 0))</f>
        <v>#N/A</v>
      </c>
      <c r="AD24" s="51" t="e">
        <f ca="1">IF(VLOOKUP($B24, 'part 10'!$D:$K, 3, 0) = 0,"не сдают",IF(VLOOKUP($B24, 'part 10'!$D:$K, 8, 0) &lt;&gt; TODAY(),IF(VLOOKUP($B24, 'part 10'!$D:$K, 6, 0) = 0,"потратили","должник"),"сдал"))</f>
        <v>#N/A</v>
      </c>
      <c r="AE24" s="52" t="e">
        <f ca="1">IF(VLOOKUP($B24, 'part 10'!$D:$K, 3, 0) = 0,"не сдают",IF(VLOOKUP($B24, 'part 10'!$D:$K, 8, 0) &lt;&gt; TODAY(),VLOOKUP($B24, 'part 10'!$D:$K, 8, 0),""))</f>
        <v>#N/A</v>
      </c>
      <c r="AF24" s="51" t="e">
        <f>IF(VLOOKUP($B24, 'part 10'!$D:$K, 3, 0) = 0,"не сдают",VLOOKUP($B24, 'part 10'!$D:$J, 4, 0)-VLOOKUP($B24, 'part 10'!$D:$J, 5, 0)-VLOOKUP($B24, 'part 10'!$D:$J, 6, 0))</f>
        <v>#N/A</v>
      </c>
    </row>
    <row r="25" spans="1:32" ht="15">
      <c r="A25" s="13">
        <v>23</v>
      </c>
      <c r="B25" s="28" t="s">
        <v>40</v>
      </c>
      <c r="C25" s="51" t="e">
        <f ca="1">IF(VLOOKUP($B25, 'part 01'!$D:$K, 3, 0) = 0,"не сдают",IF(VLOOKUP($B25, 'part 01'!$D:$K, 8, 0) &lt;&gt; TODAY(),IF(VLOOKUP($B25, 'part 01'!$D:$K, 6, 0) = 0,"потратили","должник"),"сдал"))</f>
        <v>#N/A</v>
      </c>
      <c r="D25" s="52" t="e">
        <f ca="1">IF(VLOOKUP($B25, 'part 01'!$D:$K, 3, 0) = 0,"не сдают",IF(VLOOKUP($B25, 'part 01'!$D:$K, 8, 0) &lt;&gt; TODAY(),VLOOKUP($B25, 'part 01'!$D:$K, 8, 0),""))</f>
        <v>#N/A</v>
      </c>
      <c r="E25" s="51" t="e">
        <f>IF(VLOOKUP($B25, 'part 01'!$D:$K, 3, 0) = 0,"не сдают",VLOOKUP($B25, 'part 01'!$D:$J, 4, 0)-VLOOKUP($B25, 'part 01'!$D:$J, 5, 0)-VLOOKUP($B25, 'part 01'!$D:$J, 6, 0))</f>
        <v>#N/A</v>
      </c>
      <c r="F25" s="51" t="e">
        <f ca="1">IF(VLOOKUP($B25, 'part 02'!$D:$K, 3, 0) = 0,"не сдают",IF(VLOOKUP($B25, 'part 02'!$D:$K, 8, 0) &lt;&gt; TODAY(),IF(VLOOKUP($B25, 'part 02'!$D:$K, 6, 0) = 0,"потратили","должник"),"сдал"))</f>
        <v>#N/A</v>
      </c>
      <c r="G25" s="52" t="e">
        <f ca="1">IF(VLOOKUP($B25, 'part 02'!$D:$K, 3, 0) = 0,"не сдают",IF(VLOOKUP($B25, 'part 02'!$D:$K, 8, 0) &lt;&gt; TODAY(),VLOOKUP($B25, 'part 02'!$D:$K, 8, 0),""))</f>
        <v>#N/A</v>
      </c>
      <c r="H25" s="51" t="e">
        <f>IF(VLOOKUP($B25, 'part 02'!$D:$K, 3, 0) = 0,"не сдают",VLOOKUP($B25, 'part 02'!$D:$J, 4, 0)-VLOOKUP($B25, 'part 02'!$D:$J, 5, 0)-VLOOKUP($B25, 'part 02'!$D:$J, 6, 0))</f>
        <v>#N/A</v>
      </c>
      <c r="I25" s="51" t="e">
        <f ca="1">IF(VLOOKUP($B25, 'part 03'!$D:$K, 3, 0) = 0,"не сдают",IF(VLOOKUP($B25, 'part 03'!$D:$K, 8, 0) &lt;&gt; TODAY(),IF(VLOOKUP($B25, 'part 03'!$D:$K, 6, 0) = 0,"потратили","должник"),"сдал"))</f>
        <v>#N/A</v>
      </c>
      <c r="J25" s="52" t="e">
        <f ca="1">IF(VLOOKUP($B25, 'part 03'!$D:$K, 3, 0) = 0,"не сдают",IF(VLOOKUP($B25, 'part 03'!$D:$K, 8, 0) &lt;&gt; TODAY(),VLOOKUP($B25, 'part 03'!$D:$K, 8, 0),""))</f>
        <v>#N/A</v>
      </c>
      <c r="K25" s="51" t="e">
        <f>IF(VLOOKUP($B25, 'part 03'!$D:$K, 3, 0) = 0,"не сдают",VLOOKUP($B25, 'part 03'!$D:$J, 4, 0)-VLOOKUP($B25, 'part 03'!$D:$J, 5, 0)-VLOOKUP($B25, 'part 03'!$D:$J, 6, 0))</f>
        <v>#N/A</v>
      </c>
      <c r="L25" s="51" t="e">
        <f ca="1">IF(VLOOKUP($B25, 'part 04'!$D:$K, 3, 0) = 0,"не сдают",IF(VLOOKUP($B25, 'part 04'!$D:$K, 8, 0) &lt;&gt; TODAY(),IF(VLOOKUP($B25, 'part 04'!$D:$K, 6, 0) = 0,"потратили","должник"),"сдал"))</f>
        <v>#N/A</v>
      </c>
      <c r="M25" s="52" t="e">
        <f ca="1">IF(VLOOKUP($B25, 'part 04'!$D:$K, 3, 0) = 0,"не сдают",IF(VLOOKUP($B25, 'part 04'!$D:$K, 8, 0) &lt;&gt; TODAY(),VLOOKUP($B25, 'part 04'!$D:$K, 8, 0),""))</f>
        <v>#N/A</v>
      </c>
      <c r="N25" s="51" t="e">
        <f>IF(VLOOKUP($B25, 'part 04'!$D:$K, 3, 0) = 0,"не сдают",VLOOKUP($B25, 'part 04'!$D:$J, 4, 0)-VLOOKUP($B25, 'part 04'!$D:$J, 5, 0)-VLOOKUP($B25, 'part 04'!$D:$J, 6, 0))</f>
        <v>#N/A</v>
      </c>
      <c r="O25" s="53" t="e">
        <f ca="1">IF(VLOOKUP($B25, 'part 05'!$D:$K, 3, 0) = 0,"не сдают",IF(VLOOKUP($B25, 'part 05'!$D:$K, 8, 0) &lt;&gt; TODAY(),IF(VLOOKUP($B25, 'part 05'!$D:$K, 6, 0) = 0,"потратили","должник"),"сдал"))</f>
        <v>#N/A</v>
      </c>
      <c r="P25" s="54" t="e">
        <f ca="1">IF(VLOOKUP($B25, 'part 05'!$D:$K, 3, 0) = 0,"не сдают",IF(VLOOKUP($B25, 'part 05'!$D:$K, 8, 0) &lt;&gt; TODAY(),VLOOKUP($B25, 'part 05'!$D:$K, 8, 0),""))</f>
        <v>#N/A</v>
      </c>
      <c r="Q25" s="53" t="e">
        <f>IF(VLOOKUP($B25, 'part 05'!$D:$K, 3, 0) = 0,"не сдают",VLOOKUP($B25, 'part 05'!$D:$J, 4, 0)-VLOOKUP($B25, 'part 05'!$D:$J, 5, 0)-VLOOKUP($B25, 'part 05'!$D:$J, 6, 0))</f>
        <v>#N/A</v>
      </c>
      <c r="R25" s="51" t="e">
        <f ca="1">IF(VLOOKUP($B25, 'part 06'!$D:$K, 3, 0) = 0,"не сдают",IF(VLOOKUP($B25, 'part 06'!$D:$K, 8, 0) &lt;&gt; TODAY(),IF(VLOOKUP($B25, 'part 06'!$D:$K, 6, 0) = 0,"потратили","должник"),"сдал"))</f>
        <v>#N/A</v>
      </c>
      <c r="S25" s="52" t="e">
        <f ca="1">IF(VLOOKUP($B25, 'part 06'!$D:$K, 3, 0) = 0,"не сдают",IF(VLOOKUP($B25, 'part 06'!$D:$K, 8, 0) &lt;&gt; TODAY(),VLOOKUP($B25, 'part 06'!$D:$K, 8, 0),""))</f>
        <v>#N/A</v>
      </c>
      <c r="T25" s="51" t="e">
        <f>IF(VLOOKUP($B25, 'part 06'!$D:$K, 3, 0) = 0,"не сдают",VLOOKUP($B25, 'part 06'!$D:$J, 4, 0)-VLOOKUP($B25, 'part 06'!$D:$J, 5, 0)-VLOOKUP($B25, 'part 06'!$D:$J, 6, 0))</f>
        <v>#N/A</v>
      </c>
      <c r="U25" s="51" t="e">
        <f ca="1">IF(VLOOKUP($B25, 'part 07'!$D:$K, 3, 0) = 0,"не сдают",IF(VLOOKUP($B25, 'part 07'!$D:$K, 8, 0) &lt;&gt; TODAY(),IF(VLOOKUP($B25, 'part 07'!$D:$K, 6, 0) = 0,"потратили","должник"),"сдал"))</f>
        <v>#N/A</v>
      </c>
      <c r="V25" s="52" t="e">
        <f ca="1">IF(VLOOKUP($B25, 'part 07'!$D:$K, 3, 0) = 0,"не сдают",IF(VLOOKUP($B25, 'part 07'!$D:$K, 8, 0) &lt;&gt; TODAY(),VLOOKUP($B25, 'part 07'!$D:$K, 8, 0),""))</f>
        <v>#N/A</v>
      </c>
      <c r="W25" s="51" t="e">
        <f>IF(VLOOKUP($B25, 'part 07'!$D:$K, 3, 0) = 0,"не сдают",VLOOKUP($B25, 'part 07'!$D:$J, 4, 0)-VLOOKUP($B25, 'part 07'!$D:$J, 5, 0)-VLOOKUP($B25, 'part 07'!$D:$J, 6, 0))</f>
        <v>#N/A</v>
      </c>
      <c r="X25" s="51" t="e">
        <f ca="1">IF(VLOOKUP($B25, 'part 08'!$D:$K, 3, 0) = 0,"не сдают",IF(VLOOKUP($B25, 'part 08'!$D:$K, 8, 0) &lt;&gt; TODAY(),IF(VLOOKUP($B25, 'part 08'!$D:$K, 6, 0) = 0,"потратили","должник"),"сдал"))</f>
        <v>#N/A</v>
      </c>
      <c r="Y25" s="52" t="e">
        <f ca="1">IF(VLOOKUP($B25, 'part 08'!$D:$K, 3, 0) = 0,"не сдают",IF(VLOOKUP($B25, 'part 08'!$D:$K, 8, 0) &lt;&gt; TODAY(),VLOOKUP($B25, 'part 08'!$D:$K, 8, 0),""))</f>
        <v>#N/A</v>
      </c>
      <c r="Z25" s="51" t="e">
        <f>IF(VLOOKUP($B25, 'part 08'!$D:$K, 3, 0) = 0,"не сдают",VLOOKUP($B25, 'part 08'!$D:$J, 4, 0)-VLOOKUP($B25, 'part 08'!$D:$J, 5, 0)-VLOOKUP($B25, 'part 08'!$D:$J, 6, 0))</f>
        <v>#N/A</v>
      </c>
      <c r="AA25" s="51" t="e">
        <f ca="1">IF(VLOOKUP($B25, 'part 09'!$D:$K, 3, 0) = 0,"не сдают",IF(VLOOKUP($B25, 'part 09'!$D:$K, 8, 0) &lt;&gt; TODAY(),IF(VLOOKUP($B25, 'part 09'!$D:$K, 6, 0) = 0,"потратили","должник"),"сдал"))</f>
        <v>#N/A</v>
      </c>
      <c r="AB25" s="52" t="e">
        <f ca="1">IF(VLOOKUP($B25, 'part 09'!$D:$K, 3, 0) = 0,"не сдают",IF(VLOOKUP($B25, 'part 09'!$D:$K, 8, 0) &lt;&gt; TODAY(),VLOOKUP($B25, 'part 09'!$D:$K, 8, 0),""))</f>
        <v>#N/A</v>
      </c>
      <c r="AC25" s="51" t="e">
        <f>IF(VLOOKUP($B25, 'part 09'!$D:$K, 3, 0) = 0,"не сдают",VLOOKUP($B25, 'part 09'!$D:$J, 4, 0)-VLOOKUP($B25, 'part 09'!$D:$J, 5, 0)-VLOOKUP($B25, 'part 09'!$D:$J, 6, 0))</f>
        <v>#N/A</v>
      </c>
      <c r="AD25" s="51" t="e">
        <f ca="1">IF(VLOOKUP($B25, 'part 10'!$D:$K, 3, 0) = 0,"не сдают",IF(VLOOKUP($B25, 'part 10'!$D:$K, 8, 0) &lt;&gt; TODAY(),IF(VLOOKUP($B25, 'part 10'!$D:$K, 6, 0) = 0,"потратили","должник"),"сдал"))</f>
        <v>#N/A</v>
      </c>
      <c r="AE25" s="52" t="e">
        <f ca="1">IF(VLOOKUP($B25, 'part 10'!$D:$K, 3, 0) = 0,"не сдают",IF(VLOOKUP($B25, 'part 10'!$D:$K, 8, 0) &lt;&gt; TODAY(),VLOOKUP($B25, 'part 10'!$D:$K, 8, 0),""))</f>
        <v>#N/A</v>
      </c>
      <c r="AF25" s="51" t="e">
        <f>IF(VLOOKUP($B25, 'part 10'!$D:$K, 3, 0) = 0,"не сдают",VLOOKUP($B25, 'part 10'!$D:$J, 4, 0)-VLOOKUP($B25, 'part 10'!$D:$J, 5, 0)-VLOOKUP($B25, 'part 10'!$D:$J, 6, 0))</f>
        <v>#N/A</v>
      </c>
    </row>
    <row r="26" spans="1:32" ht="15">
      <c r="A26" s="13">
        <v>24</v>
      </c>
      <c r="B26" s="28" t="s">
        <v>41</v>
      </c>
      <c r="C26" s="51" t="e">
        <f ca="1">IF(VLOOKUP($B26, 'part 01'!$D:$K, 3, 0) = 0,"не сдают",IF(VLOOKUP($B26, 'part 01'!$D:$K, 8, 0) &lt;&gt; TODAY(),IF(VLOOKUP($B26, 'part 01'!$D:$K, 6, 0) = 0,"потратили","должник"),"сдал"))</f>
        <v>#N/A</v>
      </c>
      <c r="D26" s="52" t="e">
        <f ca="1">IF(VLOOKUP($B26, 'part 01'!$D:$K, 3, 0) = 0,"не сдают",IF(VLOOKUP($B26, 'part 01'!$D:$K, 8, 0) &lt;&gt; TODAY(),VLOOKUP($B26, 'part 01'!$D:$K, 8, 0),""))</f>
        <v>#N/A</v>
      </c>
      <c r="E26" s="51" t="e">
        <f>IF(VLOOKUP($B26, 'part 01'!$D:$K, 3, 0) = 0,"не сдают",VLOOKUP($B26, 'part 01'!$D:$J, 4, 0)-VLOOKUP($B26, 'part 01'!$D:$J, 5, 0)-VLOOKUP($B26, 'part 01'!$D:$J, 6, 0))</f>
        <v>#N/A</v>
      </c>
      <c r="F26" s="51" t="e">
        <f ca="1">IF(VLOOKUP($B26, 'part 02'!$D:$K, 3, 0) = 0,"не сдают",IF(VLOOKUP($B26, 'part 02'!$D:$K, 8, 0) &lt;&gt; TODAY(),IF(VLOOKUP($B26, 'part 02'!$D:$K, 6, 0) = 0,"потратили","должник"),"сдал"))</f>
        <v>#N/A</v>
      </c>
      <c r="G26" s="52" t="e">
        <f ca="1">IF(VLOOKUP($B26, 'part 02'!$D:$K, 3, 0) = 0,"не сдают",IF(VLOOKUP($B26, 'part 02'!$D:$K, 8, 0) &lt;&gt; TODAY(),VLOOKUP($B26, 'part 02'!$D:$K, 8, 0),""))</f>
        <v>#N/A</v>
      </c>
      <c r="H26" s="51" t="e">
        <f>IF(VLOOKUP($B26, 'part 02'!$D:$K, 3, 0) = 0,"не сдают",VLOOKUP($B26, 'part 02'!$D:$J, 4, 0)-VLOOKUP($B26, 'part 02'!$D:$J, 5, 0)-VLOOKUP($B26, 'part 02'!$D:$J, 6, 0))</f>
        <v>#N/A</v>
      </c>
      <c r="I26" s="51" t="e">
        <f ca="1">IF(VLOOKUP($B26, 'part 03'!$D:$K, 3, 0) = 0,"не сдают",IF(VLOOKUP($B26, 'part 03'!$D:$K, 8, 0) &lt;&gt; TODAY(),IF(VLOOKUP($B26, 'part 03'!$D:$K, 6, 0) = 0,"потратили","должник"),"сдал"))</f>
        <v>#N/A</v>
      </c>
      <c r="J26" s="52" t="e">
        <f ca="1">IF(VLOOKUP($B26, 'part 03'!$D:$K, 3, 0) = 0,"не сдают",IF(VLOOKUP($B26, 'part 03'!$D:$K, 8, 0) &lt;&gt; TODAY(),VLOOKUP($B26, 'part 03'!$D:$K, 8, 0),""))</f>
        <v>#N/A</v>
      </c>
      <c r="K26" s="51" t="e">
        <f>IF(VLOOKUP($B26, 'part 03'!$D:$K, 3, 0) = 0,"не сдают",VLOOKUP($B26, 'part 03'!$D:$J, 4, 0)-VLOOKUP($B26, 'part 03'!$D:$J, 5, 0)-VLOOKUP($B26, 'part 03'!$D:$J, 6, 0))</f>
        <v>#N/A</v>
      </c>
      <c r="L26" s="51" t="e">
        <f ca="1">IF(VLOOKUP($B26, 'part 04'!$D:$K, 3, 0) = 0,"не сдают",IF(VLOOKUP($B26, 'part 04'!$D:$K, 8, 0) &lt;&gt; TODAY(),IF(VLOOKUP($B26, 'part 04'!$D:$K, 6, 0) = 0,"потратили","должник"),"сдал"))</f>
        <v>#N/A</v>
      </c>
      <c r="M26" s="52" t="e">
        <f ca="1">IF(VLOOKUP($B26, 'part 04'!$D:$K, 3, 0) = 0,"не сдают",IF(VLOOKUP($B26, 'part 04'!$D:$K, 8, 0) &lt;&gt; TODAY(),VLOOKUP($B26, 'part 04'!$D:$K, 8, 0),""))</f>
        <v>#N/A</v>
      </c>
      <c r="N26" s="51" t="e">
        <f>IF(VLOOKUP($B26, 'part 04'!$D:$K, 3, 0) = 0,"не сдают",VLOOKUP($B26, 'part 04'!$D:$J, 4, 0)-VLOOKUP($B26, 'part 04'!$D:$J, 5, 0)-VLOOKUP($B26, 'part 04'!$D:$J, 6, 0))</f>
        <v>#N/A</v>
      </c>
      <c r="O26" s="53" t="e">
        <f ca="1">IF(VLOOKUP($B26, 'part 05'!$D:$K, 3, 0) = 0,"не сдают",IF(VLOOKUP($B26, 'part 05'!$D:$K, 8, 0) &lt;&gt; TODAY(),IF(VLOOKUP($B26, 'part 05'!$D:$K, 6, 0) = 0,"потратили","должник"),"сдал"))</f>
        <v>#N/A</v>
      </c>
      <c r="P26" s="54" t="e">
        <f ca="1">IF(VLOOKUP($B26, 'part 05'!$D:$K, 3, 0) = 0,"не сдают",IF(VLOOKUP($B26, 'part 05'!$D:$K, 8, 0) &lt;&gt; TODAY(),VLOOKUP($B26, 'part 05'!$D:$K, 8, 0),""))</f>
        <v>#N/A</v>
      </c>
      <c r="Q26" s="53" t="e">
        <f>IF(VLOOKUP($B26, 'part 05'!$D:$K, 3, 0) = 0,"не сдают",VLOOKUP($B26, 'part 05'!$D:$J, 4, 0)-VLOOKUP($B26, 'part 05'!$D:$J, 5, 0)-VLOOKUP($B26, 'part 05'!$D:$J, 6, 0))</f>
        <v>#N/A</v>
      </c>
      <c r="R26" s="51" t="e">
        <f ca="1">IF(VLOOKUP($B26, 'part 06'!$D:$K, 3, 0) = 0,"не сдают",IF(VLOOKUP($B26, 'part 06'!$D:$K, 8, 0) &lt;&gt; TODAY(),IF(VLOOKUP($B26, 'part 06'!$D:$K, 6, 0) = 0,"потратили","должник"),"сдал"))</f>
        <v>#N/A</v>
      </c>
      <c r="S26" s="52" t="e">
        <f ca="1">IF(VLOOKUP($B26, 'part 06'!$D:$K, 3, 0) = 0,"не сдают",IF(VLOOKUP($B26, 'part 06'!$D:$K, 8, 0) &lt;&gt; TODAY(),VLOOKUP($B26, 'part 06'!$D:$K, 8, 0),""))</f>
        <v>#N/A</v>
      </c>
      <c r="T26" s="51" t="e">
        <f>IF(VLOOKUP($B26, 'part 06'!$D:$K, 3, 0) = 0,"не сдают",VLOOKUP($B26, 'part 06'!$D:$J, 4, 0)-VLOOKUP($B26, 'part 06'!$D:$J, 5, 0)-VLOOKUP($B26, 'part 06'!$D:$J, 6, 0))</f>
        <v>#N/A</v>
      </c>
      <c r="U26" s="51" t="e">
        <f ca="1">IF(VLOOKUP($B26, 'part 07'!$D:$K, 3, 0) = 0,"не сдают",IF(VLOOKUP($B26, 'part 07'!$D:$K, 8, 0) &lt;&gt; TODAY(),IF(VLOOKUP($B26, 'part 07'!$D:$K, 6, 0) = 0,"потратили","должник"),"сдал"))</f>
        <v>#N/A</v>
      </c>
      <c r="V26" s="52" t="e">
        <f ca="1">IF(VLOOKUP($B26, 'part 07'!$D:$K, 3, 0) = 0,"не сдают",IF(VLOOKUP($B26, 'part 07'!$D:$K, 8, 0) &lt;&gt; TODAY(),VLOOKUP($B26, 'part 07'!$D:$K, 8, 0),""))</f>
        <v>#N/A</v>
      </c>
      <c r="W26" s="51" t="e">
        <f>IF(VLOOKUP($B26, 'part 07'!$D:$K, 3, 0) = 0,"не сдают",VLOOKUP($B26, 'part 07'!$D:$J, 4, 0)-VLOOKUP($B26, 'part 07'!$D:$J, 5, 0)-VLOOKUP($B26, 'part 07'!$D:$J, 6, 0))</f>
        <v>#N/A</v>
      </c>
      <c r="X26" s="51" t="e">
        <f ca="1">IF(VLOOKUP($B26, 'part 08'!$D:$K, 3, 0) = 0,"не сдают",IF(VLOOKUP($B26, 'part 08'!$D:$K, 8, 0) &lt;&gt; TODAY(),IF(VLOOKUP($B26, 'part 08'!$D:$K, 6, 0) = 0,"потратили","должник"),"сдал"))</f>
        <v>#N/A</v>
      </c>
      <c r="Y26" s="52" t="e">
        <f ca="1">IF(VLOOKUP($B26, 'part 08'!$D:$K, 3, 0) = 0,"не сдают",IF(VLOOKUP($B26, 'part 08'!$D:$K, 8, 0) &lt;&gt; TODAY(),VLOOKUP($B26, 'part 08'!$D:$K, 8, 0),""))</f>
        <v>#N/A</v>
      </c>
      <c r="Z26" s="51" t="e">
        <f>IF(VLOOKUP($B26, 'part 08'!$D:$K, 3, 0) = 0,"не сдают",VLOOKUP($B26, 'part 08'!$D:$J, 4, 0)-VLOOKUP($B26, 'part 08'!$D:$J, 5, 0)-VLOOKUP($B26, 'part 08'!$D:$J, 6, 0))</f>
        <v>#N/A</v>
      </c>
      <c r="AA26" s="51" t="e">
        <f ca="1">IF(VLOOKUP($B26, 'part 09'!$D:$K, 3, 0) = 0,"не сдают",IF(VLOOKUP($B26, 'part 09'!$D:$K, 8, 0) &lt;&gt; TODAY(),IF(VLOOKUP($B26, 'part 09'!$D:$K, 6, 0) = 0,"потратили","должник"),"сдал"))</f>
        <v>#N/A</v>
      </c>
      <c r="AB26" s="52" t="e">
        <f ca="1">IF(VLOOKUP($B26, 'part 09'!$D:$K, 3, 0) = 0,"не сдают",IF(VLOOKUP($B26, 'part 09'!$D:$K, 8, 0) &lt;&gt; TODAY(),VLOOKUP($B26, 'part 09'!$D:$K, 8, 0),""))</f>
        <v>#N/A</v>
      </c>
      <c r="AC26" s="51" t="e">
        <f>IF(VLOOKUP($B26, 'part 09'!$D:$K, 3, 0) = 0,"не сдают",VLOOKUP($B26, 'part 09'!$D:$J, 4, 0)-VLOOKUP($B26, 'part 09'!$D:$J, 5, 0)-VLOOKUP($B26, 'part 09'!$D:$J, 6, 0))</f>
        <v>#N/A</v>
      </c>
      <c r="AD26" s="51" t="e">
        <f ca="1">IF(VLOOKUP($B26, 'part 10'!$D:$K, 3, 0) = 0,"не сдают",IF(VLOOKUP($B26, 'part 10'!$D:$K, 8, 0) &lt;&gt; TODAY(),IF(VLOOKUP($B26, 'part 10'!$D:$K, 6, 0) = 0,"потратили","должник"),"сдал"))</f>
        <v>#N/A</v>
      </c>
      <c r="AE26" s="52" t="e">
        <f ca="1">IF(VLOOKUP($B26, 'part 10'!$D:$K, 3, 0) = 0,"не сдают",IF(VLOOKUP($B26, 'part 10'!$D:$K, 8, 0) &lt;&gt; TODAY(),VLOOKUP($B26, 'part 10'!$D:$K, 8, 0),""))</f>
        <v>#N/A</v>
      </c>
      <c r="AF26" s="51" t="e">
        <f>IF(VLOOKUP($B26, 'part 10'!$D:$K, 3, 0) = 0,"не сдают",VLOOKUP($B26, 'part 10'!$D:$J, 4, 0)-VLOOKUP($B26, 'part 10'!$D:$J, 5, 0)-VLOOKUP($B26, 'part 10'!$D:$J, 6, 0))</f>
        <v>#N/A</v>
      </c>
    </row>
    <row r="27" spans="1:32" ht="15">
      <c r="A27" s="13">
        <v>25</v>
      </c>
      <c r="B27" s="28" t="s">
        <v>48</v>
      </c>
      <c r="C27" s="51" t="e">
        <f ca="1">IF(VLOOKUP($B27, 'part 01'!$D:$K, 3, 0) = 0,"не сдают",IF(VLOOKUP($B27, 'part 01'!$D:$K, 8, 0) &lt;&gt; TODAY(),IF(VLOOKUP($B27, 'part 01'!$D:$K, 6, 0) = 0,"потратили","должник"),"сдал"))</f>
        <v>#N/A</v>
      </c>
      <c r="D27" s="52" t="e">
        <f ca="1">IF(VLOOKUP($B27, 'part 01'!$D:$K, 3, 0) = 0,"не сдают",IF(VLOOKUP($B27, 'part 01'!$D:$K, 8, 0) &lt;&gt; TODAY(),VLOOKUP($B27, 'part 01'!$D:$K, 8, 0),""))</f>
        <v>#N/A</v>
      </c>
      <c r="E27" s="51" t="e">
        <f>IF(VLOOKUP($B27, 'part 01'!$D:$K, 3, 0) = 0,"не сдают",VLOOKUP($B27, 'part 01'!$D:$J, 4, 0)-VLOOKUP($B27, 'part 01'!$D:$J, 5, 0)-VLOOKUP($B27, 'part 01'!$D:$J, 6, 0))</f>
        <v>#N/A</v>
      </c>
      <c r="F27" s="51" t="e">
        <f ca="1">IF(VLOOKUP($B27, 'part 02'!$D:$K, 3, 0) = 0,"не сдают",IF(VLOOKUP($B27, 'part 02'!$D:$K, 8, 0) &lt;&gt; TODAY(),IF(VLOOKUP($B27, 'part 02'!$D:$K, 6, 0) = 0,"потратили","должник"),"сдал"))</f>
        <v>#N/A</v>
      </c>
      <c r="G27" s="52" t="e">
        <f ca="1">IF(VLOOKUP($B27, 'part 02'!$D:$K, 3, 0) = 0,"не сдают",IF(VLOOKUP($B27, 'part 02'!$D:$K, 8, 0) &lt;&gt; TODAY(),VLOOKUP($B27, 'part 02'!$D:$K, 8, 0),""))</f>
        <v>#N/A</v>
      </c>
      <c r="H27" s="51" t="e">
        <f>IF(VLOOKUP($B27, 'part 02'!$D:$K, 3, 0) = 0,"не сдают",VLOOKUP($B27, 'part 02'!$D:$J, 4, 0)-VLOOKUP($B27, 'part 02'!$D:$J, 5, 0)-VLOOKUP($B27, 'part 02'!$D:$J, 6, 0))</f>
        <v>#N/A</v>
      </c>
      <c r="I27" s="51" t="e">
        <f ca="1">IF(VLOOKUP($B27, 'part 03'!$D:$K, 3, 0) = 0,"не сдают",IF(VLOOKUP($B27, 'part 03'!$D:$K, 8, 0) &lt;&gt; TODAY(),IF(VLOOKUP($B27, 'part 03'!$D:$K, 6, 0) = 0,"потратили","должник"),"сдал"))</f>
        <v>#N/A</v>
      </c>
      <c r="J27" s="52" t="e">
        <f ca="1">IF(VLOOKUP($B27, 'part 03'!$D:$K, 3, 0) = 0,"не сдают",IF(VLOOKUP($B27, 'part 03'!$D:$K, 8, 0) &lt;&gt; TODAY(),VLOOKUP($B27, 'part 03'!$D:$K, 8, 0),""))</f>
        <v>#N/A</v>
      </c>
      <c r="K27" s="51" t="e">
        <f>IF(VLOOKUP($B27, 'part 03'!$D:$K, 3, 0) = 0,"не сдают",VLOOKUP($B27, 'part 03'!$D:$J, 4, 0)-VLOOKUP($B27, 'part 03'!$D:$J, 5, 0)-VLOOKUP($B27, 'part 03'!$D:$J, 6, 0))</f>
        <v>#N/A</v>
      </c>
      <c r="L27" s="51" t="e">
        <f ca="1">IF(VLOOKUP($B27, 'part 04'!$D:$K, 3, 0) = 0,"не сдают",IF(VLOOKUP($B27, 'part 04'!$D:$K, 8, 0) &lt;&gt; TODAY(),IF(VLOOKUP($B27, 'part 04'!$D:$K, 6, 0) = 0,"потратили","должник"),"сдал"))</f>
        <v>#N/A</v>
      </c>
      <c r="M27" s="52" t="e">
        <f ca="1">IF(VLOOKUP($B27, 'part 04'!$D:$K, 3, 0) = 0,"не сдают",IF(VLOOKUP($B27, 'part 04'!$D:$K, 8, 0) &lt;&gt; TODAY(),VLOOKUP($B27, 'part 04'!$D:$K, 8, 0),""))</f>
        <v>#N/A</v>
      </c>
      <c r="N27" s="51" t="e">
        <f>IF(VLOOKUP($B27, 'part 04'!$D:$K, 3, 0) = 0,"не сдают",VLOOKUP($B27, 'part 04'!$D:$J, 4, 0)-VLOOKUP($B27, 'part 04'!$D:$J, 5, 0)-VLOOKUP($B27, 'part 04'!$D:$J, 6, 0))</f>
        <v>#N/A</v>
      </c>
      <c r="O27" s="53" t="e">
        <f ca="1">IF(VLOOKUP($B27, 'part 05'!$D:$K, 3, 0) = 0,"не сдают",IF(VLOOKUP($B27, 'part 05'!$D:$K, 8, 0) &lt;&gt; TODAY(),IF(VLOOKUP($B27, 'part 05'!$D:$K, 6, 0) = 0,"потратили","должник"),"сдал"))</f>
        <v>#N/A</v>
      </c>
      <c r="P27" s="54" t="e">
        <f ca="1">IF(VLOOKUP($B27, 'part 05'!$D:$K, 3, 0) = 0,"не сдают",IF(VLOOKUP($B27, 'part 05'!$D:$K, 8, 0) &lt;&gt; TODAY(),VLOOKUP($B27, 'part 05'!$D:$K, 8, 0),""))</f>
        <v>#N/A</v>
      </c>
      <c r="Q27" s="53" t="e">
        <f>IF(VLOOKUP($B27, 'part 05'!$D:$K, 3, 0) = 0,"не сдают",VLOOKUP($B27, 'part 05'!$D:$J, 4, 0)-VLOOKUP($B27, 'part 05'!$D:$J, 5, 0)-VLOOKUP($B27, 'part 05'!$D:$J, 6, 0))</f>
        <v>#N/A</v>
      </c>
      <c r="R27" s="51" t="e">
        <f ca="1">IF(VLOOKUP($B27, 'part 06'!$D:$K, 3, 0) = 0,"не сдают",IF(VLOOKUP($B27, 'part 06'!$D:$K, 8, 0) &lt;&gt; TODAY(),IF(VLOOKUP($B27, 'part 06'!$D:$K, 6, 0) = 0,"потратили","должник"),"сдал"))</f>
        <v>#N/A</v>
      </c>
      <c r="S27" s="52" t="e">
        <f ca="1">IF(VLOOKUP($B27, 'part 06'!$D:$K, 3, 0) = 0,"не сдают",IF(VLOOKUP($B27, 'part 06'!$D:$K, 8, 0) &lt;&gt; TODAY(),VLOOKUP($B27, 'part 06'!$D:$K, 8, 0),""))</f>
        <v>#N/A</v>
      </c>
      <c r="T27" s="51" t="e">
        <f>IF(VLOOKUP($B27, 'part 06'!$D:$K, 3, 0) = 0,"не сдают",VLOOKUP($B27, 'part 06'!$D:$J, 4, 0)-VLOOKUP($B27, 'part 06'!$D:$J, 5, 0)-VLOOKUP($B27, 'part 06'!$D:$J, 6, 0))</f>
        <v>#N/A</v>
      </c>
      <c r="U27" s="51" t="e">
        <f ca="1">IF(VLOOKUP($B27, 'part 07'!$D:$K, 3, 0) = 0,"не сдают",IF(VLOOKUP($B27, 'part 07'!$D:$K, 8, 0) &lt;&gt; TODAY(),IF(VLOOKUP($B27, 'part 07'!$D:$K, 6, 0) = 0,"потратили","должник"),"сдал"))</f>
        <v>#N/A</v>
      </c>
      <c r="V27" s="52" t="e">
        <f ca="1">IF(VLOOKUP($B27, 'part 07'!$D:$K, 3, 0) = 0,"не сдают",IF(VLOOKUP($B27, 'part 07'!$D:$K, 8, 0) &lt;&gt; TODAY(),VLOOKUP($B27, 'part 07'!$D:$K, 8, 0),""))</f>
        <v>#N/A</v>
      </c>
      <c r="W27" s="51" t="e">
        <f>IF(VLOOKUP($B27, 'part 07'!$D:$K, 3, 0) = 0,"не сдают",VLOOKUP($B27, 'part 07'!$D:$J, 4, 0)-VLOOKUP($B27, 'part 07'!$D:$J, 5, 0)-VLOOKUP($B27, 'part 07'!$D:$J, 6, 0))</f>
        <v>#N/A</v>
      </c>
      <c r="X27" s="51" t="e">
        <f ca="1">IF(VLOOKUP($B27, 'part 08'!$D:$K, 3, 0) = 0,"не сдают",IF(VLOOKUP($B27, 'part 08'!$D:$K, 8, 0) &lt;&gt; TODAY(),IF(VLOOKUP($B27, 'part 08'!$D:$K, 6, 0) = 0,"потратили","должник"),"сдал"))</f>
        <v>#N/A</v>
      </c>
      <c r="Y27" s="52" t="e">
        <f ca="1">IF(VLOOKUP($B27, 'part 08'!$D:$K, 3, 0) = 0,"не сдают",IF(VLOOKUP($B27, 'part 08'!$D:$K, 8, 0) &lt;&gt; TODAY(),VLOOKUP($B27, 'part 08'!$D:$K, 8, 0),""))</f>
        <v>#N/A</v>
      </c>
      <c r="Z27" s="51" t="e">
        <f>IF(VLOOKUP($B27, 'part 08'!$D:$K, 3, 0) = 0,"не сдают",VLOOKUP($B27, 'part 08'!$D:$J, 4, 0)-VLOOKUP($B27, 'part 08'!$D:$J, 5, 0)-VLOOKUP($B27, 'part 08'!$D:$J, 6, 0))</f>
        <v>#N/A</v>
      </c>
      <c r="AA27" s="51" t="e">
        <f ca="1">IF(VLOOKUP($B27, 'part 09'!$D:$K, 3, 0) = 0,"не сдают",IF(VLOOKUP($B27, 'part 09'!$D:$K, 8, 0) &lt;&gt; TODAY(),IF(VLOOKUP($B27, 'part 09'!$D:$K, 6, 0) = 0,"потратили","должник"),"сдал"))</f>
        <v>#N/A</v>
      </c>
      <c r="AB27" s="52" t="e">
        <f ca="1">IF(VLOOKUP($B27, 'part 09'!$D:$K, 3, 0) = 0,"не сдают",IF(VLOOKUP($B27, 'part 09'!$D:$K, 8, 0) &lt;&gt; TODAY(),VLOOKUP($B27, 'part 09'!$D:$K, 8, 0),""))</f>
        <v>#N/A</v>
      </c>
      <c r="AC27" s="51" t="e">
        <f>IF(VLOOKUP($B27, 'part 09'!$D:$K, 3, 0) = 0,"не сдают",VLOOKUP($B27, 'part 09'!$D:$J, 4, 0)-VLOOKUP($B27, 'part 09'!$D:$J, 5, 0)-VLOOKUP($B27, 'part 09'!$D:$J, 6, 0))</f>
        <v>#N/A</v>
      </c>
      <c r="AD27" s="51" t="e">
        <f ca="1">IF(VLOOKUP($B27, 'part 10'!$D:$K, 3, 0) = 0,"не сдают",IF(VLOOKUP($B27, 'part 10'!$D:$K, 8, 0) &lt;&gt; TODAY(),IF(VLOOKUP($B27, 'part 10'!$D:$K, 6, 0) = 0,"потратили","должник"),"сдал"))</f>
        <v>#N/A</v>
      </c>
      <c r="AE27" s="52" t="e">
        <f ca="1">IF(VLOOKUP($B27, 'part 10'!$D:$K, 3, 0) = 0,"не сдают",IF(VLOOKUP($B27, 'part 10'!$D:$K, 8, 0) &lt;&gt; TODAY(),VLOOKUP($B27, 'part 10'!$D:$K, 8, 0),""))</f>
        <v>#N/A</v>
      </c>
      <c r="AF27" s="51" t="e">
        <f>IF(VLOOKUP($B27, 'part 10'!$D:$K, 3, 0) = 0,"не сдают",VLOOKUP($B27, 'part 10'!$D:$J, 4, 0)-VLOOKUP($B27, 'part 10'!$D:$J, 5, 0)-VLOOKUP($B27, 'part 10'!$D:$J, 6, 0))</f>
        <v>#N/A</v>
      </c>
    </row>
    <row r="28" spans="1:32" ht="15">
      <c r="A28" s="13">
        <v>26</v>
      </c>
      <c r="B28" s="28" t="s">
        <v>68</v>
      </c>
      <c r="C28" s="51" t="e">
        <f ca="1">IF(VLOOKUP($B28, 'part 01'!$D:$K, 3, 0) = 0,"не сдают",IF(VLOOKUP($B28, 'part 01'!$D:$K, 8, 0) &lt;&gt; TODAY(),IF(VLOOKUP($B28, 'part 01'!$D:$K, 6, 0) = 0,"потратили","должник"),"сдал"))</f>
        <v>#N/A</v>
      </c>
      <c r="D28" s="52" t="e">
        <f ca="1">IF(VLOOKUP($B28, 'part 01'!$D:$K, 3, 0) = 0,"не сдают",IF(VLOOKUP($B28, 'part 01'!$D:$K, 8, 0) &lt;&gt; TODAY(),VLOOKUP($B28, 'part 01'!$D:$K, 8, 0),""))</f>
        <v>#N/A</v>
      </c>
      <c r="E28" s="51" t="e">
        <f>IF(VLOOKUP($B28, 'part 01'!$D:$K, 3, 0) = 0,"не сдают",VLOOKUP($B28, 'part 01'!$D:$J, 4, 0)-VLOOKUP($B28, 'part 01'!$D:$J, 5, 0)-VLOOKUP($B28, 'part 01'!$D:$J, 6, 0))</f>
        <v>#N/A</v>
      </c>
      <c r="F28" s="51" t="e">
        <f ca="1">IF(VLOOKUP($B28, 'part 02'!$D:$K, 3, 0) = 0,"не сдают",IF(VLOOKUP($B28, 'part 02'!$D:$K, 8, 0) &lt;&gt; TODAY(),IF(VLOOKUP($B28, 'part 02'!$D:$K, 6, 0) = 0,"потратили","должник"),"сдал"))</f>
        <v>#N/A</v>
      </c>
      <c r="G28" s="52" t="e">
        <f ca="1">IF(VLOOKUP($B28, 'part 02'!$D:$K, 3, 0) = 0,"не сдают",IF(VLOOKUP($B28, 'part 02'!$D:$K, 8, 0) &lt;&gt; TODAY(),VLOOKUP($B28, 'part 02'!$D:$K, 8, 0),""))</f>
        <v>#N/A</v>
      </c>
      <c r="H28" s="51" t="e">
        <f>IF(VLOOKUP($B28, 'part 02'!$D:$K, 3, 0) = 0,"не сдают",VLOOKUP($B28, 'part 02'!$D:$J, 4, 0)-VLOOKUP($B28, 'part 02'!$D:$J, 5, 0)-VLOOKUP($B28, 'part 02'!$D:$J, 6, 0))</f>
        <v>#N/A</v>
      </c>
      <c r="I28" s="51" t="e">
        <f ca="1">IF(VLOOKUP($B28, 'part 03'!$D:$K, 3, 0) = 0,"не сдают",IF(VLOOKUP($B28, 'part 03'!$D:$K, 8, 0) &lt;&gt; TODAY(),IF(VLOOKUP($B28, 'part 03'!$D:$K, 6, 0) = 0,"потратили","должник"),"сдал"))</f>
        <v>#N/A</v>
      </c>
      <c r="J28" s="52" t="e">
        <f ca="1">IF(VLOOKUP($B28, 'part 03'!$D:$K, 3, 0) = 0,"не сдают",IF(VLOOKUP($B28, 'part 03'!$D:$K, 8, 0) &lt;&gt; TODAY(),VLOOKUP($B28, 'part 03'!$D:$K, 8, 0),""))</f>
        <v>#N/A</v>
      </c>
      <c r="K28" s="51" t="e">
        <f>IF(VLOOKUP($B28, 'part 03'!$D:$K, 3, 0) = 0,"не сдают",VLOOKUP($B28, 'part 03'!$D:$J, 4, 0)-VLOOKUP($B28, 'part 03'!$D:$J, 5, 0)-VLOOKUP($B28, 'part 03'!$D:$J, 6, 0))</f>
        <v>#N/A</v>
      </c>
      <c r="L28" s="51" t="e">
        <f ca="1">IF(VLOOKUP($B28, 'part 04'!$D:$K, 3, 0) = 0,"не сдают",IF(VLOOKUP($B28, 'part 04'!$D:$K, 8, 0) &lt;&gt; TODAY(),IF(VLOOKUP($B28, 'part 04'!$D:$K, 6, 0) = 0,"потратили","должник"),"сдал"))</f>
        <v>#N/A</v>
      </c>
      <c r="M28" s="52" t="e">
        <f ca="1">IF(VLOOKUP($B28, 'part 04'!$D:$K, 3, 0) = 0,"не сдают",IF(VLOOKUP($B28, 'part 04'!$D:$K, 8, 0) &lt;&gt; TODAY(),VLOOKUP($B28, 'part 04'!$D:$K, 8, 0),""))</f>
        <v>#N/A</v>
      </c>
      <c r="N28" s="51" t="e">
        <f>IF(VLOOKUP($B28, 'part 04'!$D:$K, 3, 0) = 0,"не сдают",VLOOKUP($B28, 'part 04'!$D:$J, 4, 0)-VLOOKUP($B28, 'part 04'!$D:$J, 5, 0)-VLOOKUP($B28, 'part 04'!$D:$J, 6, 0))</f>
        <v>#N/A</v>
      </c>
      <c r="O28" s="53" t="e">
        <f ca="1">IF(VLOOKUP($B28, 'part 05'!$D:$K, 3, 0) = 0,"не сдают",IF(VLOOKUP($B28, 'part 05'!$D:$K, 8, 0) &lt;&gt; TODAY(),IF(VLOOKUP($B28, 'part 05'!$D:$K, 6, 0) = 0,"потратили","должник"),"сдал"))</f>
        <v>#N/A</v>
      </c>
      <c r="P28" s="54" t="e">
        <f ca="1">IF(VLOOKUP($B28, 'part 05'!$D:$K, 3, 0) = 0,"не сдают",IF(VLOOKUP($B28, 'part 05'!$D:$K, 8, 0) &lt;&gt; TODAY(),VLOOKUP($B28, 'part 05'!$D:$K, 8, 0),""))</f>
        <v>#N/A</v>
      </c>
      <c r="Q28" s="53" t="e">
        <f>IF(VLOOKUP($B28, 'part 05'!$D:$K, 3, 0) = 0,"не сдают",VLOOKUP($B28, 'part 05'!$D:$J, 4, 0)-VLOOKUP($B28, 'part 05'!$D:$J, 5, 0)-VLOOKUP($B28, 'part 05'!$D:$J, 6, 0))</f>
        <v>#N/A</v>
      </c>
      <c r="R28" s="51" t="e">
        <f ca="1">IF(VLOOKUP($B28, 'part 06'!$D:$K, 3, 0) = 0,"не сдают",IF(VLOOKUP($B28, 'part 06'!$D:$K, 8, 0) &lt;&gt; TODAY(),IF(VLOOKUP($B28, 'part 06'!$D:$K, 6, 0) = 0,"потратили","должник"),"сдал"))</f>
        <v>#N/A</v>
      </c>
      <c r="S28" s="52" t="e">
        <f ca="1">IF(VLOOKUP($B28, 'part 06'!$D:$K, 3, 0) = 0,"не сдают",IF(VLOOKUP($B28, 'part 06'!$D:$K, 8, 0) &lt;&gt; TODAY(),VLOOKUP($B28, 'part 06'!$D:$K, 8, 0),""))</f>
        <v>#N/A</v>
      </c>
      <c r="T28" s="51" t="e">
        <f>IF(VLOOKUP($B28, 'part 06'!$D:$K, 3, 0) = 0,"не сдают",VLOOKUP($B28, 'part 06'!$D:$J, 4, 0)-VLOOKUP($B28, 'part 06'!$D:$J, 5, 0)-VLOOKUP($B28, 'part 06'!$D:$J, 6, 0))</f>
        <v>#N/A</v>
      </c>
      <c r="U28" s="51" t="e">
        <f ca="1">IF(VLOOKUP($B28, 'part 07'!$D:$K, 3, 0) = 0,"не сдают",IF(VLOOKUP($B28, 'part 07'!$D:$K, 8, 0) &lt;&gt; TODAY(),IF(VLOOKUP($B28, 'part 07'!$D:$K, 6, 0) = 0,"потратили","должник"),"сдал"))</f>
        <v>#N/A</v>
      </c>
      <c r="V28" s="52" t="e">
        <f ca="1">IF(VLOOKUP($B28, 'part 07'!$D:$K, 3, 0) = 0,"не сдают",IF(VLOOKUP($B28, 'part 07'!$D:$K, 8, 0) &lt;&gt; TODAY(),VLOOKUP($B28, 'part 07'!$D:$K, 8, 0),""))</f>
        <v>#N/A</v>
      </c>
      <c r="W28" s="51" t="e">
        <f>IF(VLOOKUP($B28, 'part 07'!$D:$K, 3, 0) = 0,"не сдают",VLOOKUP($B28, 'part 07'!$D:$J, 4, 0)-VLOOKUP($B28, 'part 07'!$D:$J, 5, 0)-VLOOKUP($B28, 'part 07'!$D:$J, 6, 0))</f>
        <v>#N/A</v>
      </c>
      <c r="X28" s="51" t="e">
        <f ca="1">IF(VLOOKUP($B28, 'part 08'!$D:$K, 3, 0) = 0,"не сдают",IF(VLOOKUP($B28, 'part 08'!$D:$K, 8, 0) &lt;&gt; TODAY(),IF(VLOOKUP($B28, 'part 08'!$D:$K, 6, 0) = 0,"потратили","должник"),"сдал"))</f>
        <v>#N/A</v>
      </c>
      <c r="Y28" s="52" t="e">
        <f ca="1">IF(VLOOKUP($B28, 'part 08'!$D:$K, 3, 0) = 0,"не сдают",IF(VLOOKUP($B28, 'part 08'!$D:$K, 8, 0) &lt;&gt; TODAY(),VLOOKUP($B28, 'part 08'!$D:$K, 8, 0),""))</f>
        <v>#N/A</v>
      </c>
      <c r="Z28" s="51" t="e">
        <f>IF(VLOOKUP($B28, 'part 08'!$D:$K, 3, 0) = 0,"не сдают",VLOOKUP($B28, 'part 08'!$D:$J, 4, 0)-VLOOKUP($B28, 'part 08'!$D:$J, 5, 0)-VLOOKUP($B28, 'part 08'!$D:$J, 6, 0))</f>
        <v>#N/A</v>
      </c>
      <c r="AA28" s="51" t="e">
        <f ca="1">IF(VLOOKUP($B28, 'part 09'!$D:$K, 3, 0) = 0,"не сдают",IF(VLOOKUP($B28, 'part 09'!$D:$K, 8, 0) &lt;&gt; TODAY(),IF(VLOOKUP($B28, 'part 09'!$D:$K, 6, 0) = 0,"потратили","должник"),"сдал"))</f>
        <v>#N/A</v>
      </c>
      <c r="AB28" s="52" t="e">
        <f ca="1">IF(VLOOKUP($B28, 'part 09'!$D:$K, 3, 0) = 0,"не сдают",IF(VLOOKUP($B28, 'part 09'!$D:$K, 8, 0) &lt;&gt; TODAY(),VLOOKUP($B28, 'part 09'!$D:$K, 8, 0),""))</f>
        <v>#N/A</v>
      </c>
      <c r="AC28" s="51" t="e">
        <f>IF(VLOOKUP($B28, 'part 09'!$D:$K, 3, 0) = 0,"не сдают",VLOOKUP($B28, 'part 09'!$D:$J, 4, 0)-VLOOKUP($B28, 'part 09'!$D:$J, 5, 0)-VLOOKUP($B28, 'part 09'!$D:$J, 6, 0))</f>
        <v>#N/A</v>
      </c>
      <c r="AD28" s="51" t="e">
        <f ca="1">IF(VLOOKUP($B28, 'part 10'!$D:$K, 3, 0) = 0,"не сдают",IF(VLOOKUP($B28, 'part 10'!$D:$K, 8, 0) &lt;&gt; TODAY(),IF(VLOOKUP($B28, 'part 10'!$D:$K, 6, 0) = 0,"потратили","должник"),"сдал"))</f>
        <v>#N/A</v>
      </c>
      <c r="AE28" s="52" t="e">
        <f ca="1">IF(VLOOKUP($B28, 'part 10'!$D:$K, 3, 0) = 0,"не сдают",IF(VLOOKUP($B28, 'part 10'!$D:$K, 8, 0) &lt;&gt; TODAY(),VLOOKUP($B28, 'part 10'!$D:$K, 8, 0),""))</f>
        <v>#N/A</v>
      </c>
      <c r="AF28" s="51" t="e">
        <f>IF(VLOOKUP($B28, 'part 10'!$D:$K, 3, 0) = 0,"не сдают",VLOOKUP($B28, 'part 10'!$D:$J, 4, 0)-VLOOKUP($B28, 'part 10'!$D:$J, 5, 0)-VLOOKUP($B28, 'part 10'!$D:$J, 6, 0))</f>
        <v>#N/A</v>
      </c>
    </row>
    <row r="29" spans="1:32" ht="15">
      <c r="A29" s="13">
        <v>27</v>
      </c>
      <c r="B29" s="28" t="s">
        <v>55</v>
      </c>
      <c r="C29" s="51" t="e">
        <f ca="1">IF(VLOOKUP($B29, 'part 01'!$D:$K, 3, 0) = 0,"не сдают",IF(VLOOKUP($B29, 'part 01'!$D:$K, 8, 0) &lt;&gt; TODAY(),IF(VLOOKUP($B29, 'part 01'!$D:$K, 6, 0) = 0,"потратили","должник"),"сдал"))</f>
        <v>#N/A</v>
      </c>
      <c r="D29" s="52" t="e">
        <f ca="1">IF(VLOOKUP($B29, 'part 01'!$D:$K, 3, 0) = 0,"не сдают",IF(VLOOKUP($B29, 'part 01'!$D:$K, 8, 0) &lt;&gt; TODAY(),VLOOKUP($B29, 'part 01'!$D:$K, 8, 0),""))</f>
        <v>#N/A</v>
      </c>
      <c r="E29" s="51" t="e">
        <f>IF(VLOOKUP($B29, 'part 01'!$D:$K, 3, 0) = 0,"не сдают",VLOOKUP($B29, 'part 01'!$D:$J, 4, 0)-VLOOKUP($B29, 'part 01'!$D:$J, 5, 0)-VLOOKUP($B29, 'part 01'!$D:$J, 6, 0))</f>
        <v>#N/A</v>
      </c>
      <c r="F29" s="51" t="e">
        <f ca="1">IF(VLOOKUP($B29, 'part 02'!$D:$K, 3, 0) = 0,"не сдают",IF(VLOOKUP($B29, 'part 02'!$D:$K, 8, 0) &lt;&gt; TODAY(),IF(VLOOKUP($B29, 'part 02'!$D:$K, 6, 0) = 0,"потратили","должник"),"сдал"))</f>
        <v>#N/A</v>
      </c>
      <c r="G29" s="52" t="e">
        <f ca="1">IF(VLOOKUP($B29, 'part 02'!$D:$K, 3, 0) = 0,"не сдают",IF(VLOOKUP($B29, 'part 02'!$D:$K, 8, 0) &lt;&gt; TODAY(),VLOOKUP($B29, 'part 02'!$D:$K, 8, 0),""))</f>
        <v>#N/A</v>
      </c>
      <c r="H29" s="51" t="e">
        <f>IF(VLOOKUP($B29, 'part 02'!$D:$K, 3, 0) = 0,"не сдают",VLOOKUP($B29, 'part 02'!$D:$J, 4, 0)-VLOOKUP($B29, 'part 02'!$D:$J, 5, 0)-VLOOKUP($B29, 'part 02'!$D:$J, 6, 0))</f>
        <v>#N/A</v>
      </c>
      <c r="I29" s="51" t="e">
        <f ca="1">IF(VLOOKUP($B29, 'part 03'!$D:$K, 3, 0) = 0,"не сдают",IF(VLOOKUP($B29, 'part 03'!$D:$K, 8, 0) &lt;&gt; TODAY(),IF(VLOOKUP($B29, 'part 03'!$D:$K, 6, 0) = 0,"потратили","должник"),"сдал"))</f>
        <v>#N/A</v>
      </c>
      <c r="J29" s="52" t="e">
        <f ca="1">IF(VLOOKUP($B29, 'part 03'!$D:$K, 3, 0) = 0,"не сдают",IF(VLOOKUP($B29, 'part 03'!$D:$K, 8, 0) &lt;&gt; TODAY(),VLOOKUP($B29, 'part 03'!$D:$K, 8, 0),""))</f>
        <v>#N/A</v>
      </c>
      <c r="K29" s="51" t="e">
        <f>IF(VLOOKUP($B29, 'part 03'!$D:$K, 3, 0) = 0,"не сдают",VLOOKUP($B29, 'part 03'!$D:$J, 4, 0)-VLOOKUP($B29, 'part 03'!$D:$J, 5, 0)-VLOOKUP($B29, 'part 03'!$D:$J, 6, 0))</f>
        <v>#N/A</v>
      </c>
      <c r="L29" s="51" t="e">
        <f ca="1">IF(VLOOKUP($B29, 'part 04'!$D:$K, 3, 0) = 0,"не сдают",IF(VLOOKUP($B29, 'part 04'!$D:$K, 8, 0) &lt;&gt; TODAY(),IF(VLOOKUP($B29, 'part 04'!$D:$K, 6, 0) = 0,"потратили","должник"),"сдал"))</f>
        <v>#N/A</v>
      </c>
      <c r="M29" s="52" t="e">
        <f ca="1">IF(VLOOKUP($B29, 'part 04'!$D:$K, 3, 0) = 0,"не сдают",IF(VLOOKUP($B29, 'part 04'!$D:$K, 8, 0) &lt;&gt; TODAY(),VLOOKUP($B29, 'part 04'!$D:$K, 8, 0),""))</f>
        <v>#N/A</v>
      </c>
      <c r="N29" s="51" t="e">
        <f>IF(VLOOKUP($B29, 'part 04'!$D:$K, 3, 0) = 0,"не сдают",VLOOKUP($B29, 'part 04'!$D:$J, 4, 0)-VLOOKUP($B29, 'part 04'!$D:$J, 5, 0)-VLOOKUP($B29, 'part 04'!$D:$J, 6, 0))</f>
        <v>#N/A</v>
      </c>
      <c r="O29" s="53" t="e">
        <f ca="1">IF(VLOOKUP($B29, 'part 05'!$D:$K, 3, 0) = 0,"не сдают",IF(VLOOKUP($B29, 'part 05'!$D:$K, 8, 0) &lt;&gt; TODAY(),IF(VLOOKUP($B29, 'part 05'!$D:$K, 6, 0) = 0,"потратили","должник"),"сдал"))</f>
        <v>#N/A</v>
      </c>
      <c r="P29" s="54" t="e">
        <f ca="1">IF(VLOOKUP($B29, 'part 05'!$D:$K, 3, 0) = 0,"не сдают",IF(VLOOKUP($B29, 'part 05'!$D:$K, 8, 0) &lt;&gt; TODAY(),VLOOKUP($B29, 'part 05'!$D:$K, 8, 0),""))</f>
        <v>#N/A</v>
      </c>
      <c r="Q29" s="53" t="e">
        <f>IF(VLOOKUP($B29, 'part 05'!$D:$K, 3, 0) = 0,"не сдают",VLOOKUP($B29, 'part 05'!$D:$J, 4, 0)-VLOOKUP($B29, 'part 05'!$D:$J, 5, 0)-VLOOKUP($B29, 'part 05'!$D:$J, 6, 0))</f>
        <v>#N/A</v>
      </c>
      <c r="R29" s="51" t="e">
        <f ca="1">IF(VLOOKUP($B29, 'part 06'!$D:$K, 3, 0) = 0,"не сдают",IF(VLOOKUP($B29, 'part 06'!$D:$K, 8, 0) &lt;&gt; TODAY(),IF(VLOOKUP($B29, 'part 06'!$D:$K, 6, 0) = 0,"потратили","должник"),"сдал"))</f>
        <v>#N/A</v>
      </c>
      <c r="S29" s="52" t="e">
        <f ca="1">IF(VLOOKUP($B29, 'part 06'!$D:$K, 3, 0) = 0,"не сдают",IF(VLOOKUP($B29, 'part 06'!$D:$K, 8, 0) &lt;&gt; TODAY(),VLOOKUP($B29, 'part 06'!$D:$K, 8, 0),""))</f>
        <v>#N/A</v>
      </c>
      <c r="T29" s="51" t="e">
        <f>IF(VLOOKUP($B29, 'part 06'!$D:$K, 3, 0) = 0,"не сдают",VLOOKUP($B29, 'part 06'!$D:$J, 4, 0)-VLOOKUP($B29, 'part 06'!$D:$J, 5, 0)-VLOOKUP($B29, 'part 06'!$D:$J, 6, 0))</f>
        <v>#N/A</v>
      </c>
      <c r="U29" s="51" t="e">
        <f ca="1">IF(VLOOKUP($B29, 'part 07'!$D:$K, 3, 0) = 0,"не сдают",IF(VLOOKUP($B29, 'part 07'!$D:$K, 8, 0) &lt;&gt; TODAY(),IF(VLOOKUP($B29, 'part 07'!$D:$K, 6, 0) = 0,"потратили","должник"),"сдал"))</f>
        <v>#N/A</v>
      </c>
      <c r="V29" s="52" t="e">
        <f ca="1">IF(VLOOKUP($B29, 'part 07'!$D:$K, 3, 0) = 0,"не сдают",IF(VLOOKUP($B29, 'part 07'!$D:$K, 8, 0) &lt;&gt; TODAY(),VLOOKUP($B29, 'part 07'!$D:$K, 8, 0),""))</f>
        <v>#N/A</v>
      </c>
      <c r="W29" s="51" t="e">
        <f>IF(VLOOKUP($B29, 'part 07'!$D:$K, 3, 0) = 0,"не сдают",VLOOKUP($B29, 'part 07'!$D:$J, 4, 0)-VLOOKUP($B29, 'part 07'!$D:$J, 5, 0)-VLOOKUP($B29, 'part 07'!$D:$J, 6, 0))</f>
        <v>#N/A</v>
      </c>
      <c r="X29" s="51" t="e">
        <f ca="1">IF(VLOOKUP($B29, 'part 08'!$D:$K, 3, 0) = 0,"не сдают",IF(VLOOKUP($B29, 'part 08'!$D:$K, 8, 0) &lt;&gt; TODAY(),IF(VLOOKUP($B29, 'part 08'!$D:$K, 6, 0) = 0,"потратили","должник"),"сдал"))</f>
        <v>#N/A</v>
      </c>
      <c r="Y29" s="52" t="e">
        <f ca="1">IF(VLOOKUP($B29, 'part 08'!$D:$K, 3, 0) = 0,"не сдают",IF(VLOOKUP($B29, 'part 08'!$D:$K, 8, 0) &lt;&gt; TODAY(),VLOOKUP($B29, 'part 08'!$D:$K, 8, 0),""))</f>
        <v>#N/A</v>
      </c>
      <c r="Z29" s="51" t="e">
        <f>IF(VLOOKUP($B29, 'part 08'!$D:$K, 3, 0) = 0,"не сдают",VLOOKUP($B29, 'part 08'!$D:$J, 4, 0)-VLOOKUP($B29, 'part 08'!$D:$J, 5, 0)-VLOOKUP($B29, 'part 08'!$D:$J, 6, 0))</f>
        <v>#N/A</v>
      </c>
      <c r="AA29" s="51" t="e">
        <f ca="1">IF(VLOOKUP($B29, 'part 09'!$D:$K, 3, 0) = 0,"не сдают",IF(VLOOKUP($B29, 'part 09'!$D:$K, 8, 0) &lt;&gt; TODAY(),IF(VLOOKUP($B29, 'part 09'!$D:$K, 6, 0) = 0,"потратили","должник"),"сдал"))</f>
        <v>#N/A</v>
      </c>
      <c r="AB29" s="52" t="e">
        <f ca="1">IF(VLOOKUP($B29, 'part 09'!$D:$K, 3, 0) = 0,"не сдают",IF(VLOOKUP($B29, 'part 09'!$D:$K, 8, 0) &lt;&gt; TODAY(),VLOOKUP($B29, 'part 09'!$D:$K, 8, 0),""))</f>
        <v>#N/A</v>
      </c>
      <c r="AC29" s="51" t="e">
        <f>IF(VLOOKUP($B29, 'part 09'!$D:$K, 3, 0) = 0,"не сдают",VLOOKUP($B29, 'part 09'!$D:$J, 4, 0)-VLOOKUP($B29, 'part 09'!$D:$J, 5, 0)-VLOOKUP($B29, 'part 09'!$D:$J, 6, 0))</f>
        <v>#N/A</v>
      </c>
      <c r="AD29" s="51" t="e">
        <f ca="1">IF(VLOOKUP($B29, 'part 10'!$D:$K, 3, 0) = 0,"не сдают",IF(VLOOKUP($B29, 'part 10'!$D:$K, 8, 0) &lt;&gt; TODAY(),IF(VLOOKUP($B29, 'part 10'!$D:$K, 6, 0) = 0,"потратили","должник"),"сдал"))</f>
        <v>#N/A</v>
      </c>
      <c r="AE29" s="52" t="e">
        <f ca="1">IF(VLOOKUP($B29, 'part 10'!$D:$K, 3, 0) = 0,"не сдают",IF(VLOOKUP($B29, 'part 10'!$D:$K, 8, 0) &lt;&gt; TODAY(),VLOOKUP($B29, 'part 10'!$D:$K, 8, 0),""))</f>
        <v>#N/A</v>
      </c>
      <c r="AF29" s="51" t="e">
        <f>IF(VLOOKUP($B29, 'part 10'!$D:$K, 3, 0) = 0,"не сдают",VLOOKUP($B29, 'part 10'!$D:$J, 4, 0)-VLOOKUP($B29, 'part 10'!$D:$J, 5, 0)-VLOOKUP($B29, 'part 10'!$D:$J, 6, 0))</f>
        <v>#N/A</v>
      </c>
    </row>
    <row r="30" spans="1:32" ht="15">
      <c r="A30" s="13">
        <v>28</v>
      </c>
      <c r="B30" s="28" t="s">
        <v>60</v>
      </c>
      <c r="C30" s="51" t="e">
        <f ca="1">IF(VLOOKUP($B30, 'part 01'!$D:$K, 3, 0) = 0,"не сдают",IF(VLOOKUP($B30, 'part 01'!$D:$K, 8, 0) &lt;&gt; TODAY(),IF(VLOOKUP($B30, 'part 01'!$D:$K, 6, 0) = 0,"потратили","должник"),"сдал"))</f>
        <v>#N/A</v>
      </c>
      <c r="D30" s="52" t="e">
        <f ca="1">IF(VLOOKUP($B30, 'part 01'!$D:$K, 3, 0) = 0,"не сдают",IF(VLOOKUP($B30, 'part 01'!$D:$K, 8, 0) &lt;&gt; TODAY(),VLOOKUP($B30, 'part 01'!$D:$K, 8, 0),""))</f>
        <v>#N/A</v>
      </c>
      <c r="E30" s="51" t="e">
        <f>IF(VLOOKUP($B30, 'part 01'!$D:$K, 3, 0) = 0,"не сдают",VLOOKUP($B30, 'part 01'!$D:$J, 4, 0)-VLOOKUP($B30, 'part 01'!$D:$J, 5, 0)-VLOOKUP($B30, 'part 01'!$D:$J, 6, 0))</f>
        <v>#N/A</v>
      </c>
      <c r="F30" s="51" t="e">
        <f ca="1">IF(VLOOKUP($B30, 'part 02'!$D:$K, 3, 0) = 0,"не сдают",IF(VLOOKUP($B30, 'part 02'!$D:$K, 8, 0) &lt;&gt; TODAY(),IF(VLOOKUP($B30, 'part 02'!$D:$K, 6, 0) = 0,"потратили","должник"),"сдал"))</f>
        <v>#N/A</v>
      </c>
      <c r="G30" s="52" t="e">
        <f ca="1">IF(VLOOKUP($B30, 'part 02'!$D:$K, 3, 0) = 0,"не сдают",IF(VLOOKUP($B30, 'part 02'!$D:$K, 8, 0) &lt;&gt; TODAY(),VLOOKUP($B30, 'part 02'!$D:$K, 8, 0),""))</f>
        <v>#N/A</v>
      </c>
      <c r="H30" s="51" t="e">
        <f>IF(VLOOKUP($B30, 'part 02'!$D:$K, 3, 0) = 0,"не сдают",VLOOKUP($B30, 'part 02'!$D:$J, 4, 0)-VLOOKUP($B30, 'part 02'!$D:$J, 5, 0)-VLOOKUP($B30, 'part 02'!$D:$J, 6, 0))</f>
        <v>#N/A</v>
      </c>
      <c r="I30" s="51" t="e">
        <f ca="1">IF(VLOOKUP($B30, 'part 03'!$D:$K, 3, 0) = 0,"не сдают",IF(VLOOKUP($B30, 'part 03'!$D:$K, 8, 0) &lt;&gt; TODAY(),IF(VLOOKUP($B30, 'part 03'!$D:$K, 6, 0) = 0,"потратили","должник"),"сдал"))</f>
        <v>#N/A</v>
      </c>
      <c r="J30" s="52" t="e">
        <f ca="1">IF(VLOOKUP($B30, 'part 03'!$D:$K, 3, 0) = 0,"не сдают",IF(VLOOKUP($B30, 'part 03'!$D:$K, 8, 0) &lt;&gt; TODAY(),VLOOKUP($B30, 'part 03'!$D:$K, 8, 0),""))</f>
        <v>#N/A</v>
      </c>
      <c r="K30" s="51" t="e">
        <f>IF(VLOOKUP($B30, 'part 03'!$D:$K, 3, 0) = 0,"не сдают",VLOOKUP($B30, 'part 03'!$D:$J, 4, 0)-VLOOKUP($B30, 'part 03'!$D:$J, 5, 0)-VLOOKUP($B30, 'part 03'!$D:$J, 6, 0))</f>
        <v>#N/A</v>
      </c>
      <c r="L30" s="51" t="e">
        <f ca="1">IF(VLOOKUP($B30, 'part 04'!$D:$K, 3, 0) = 0,"не сдают",IF(VLOOKUP($B30, 'part 04'!$D:$K, 8, 0) &lt;&gt; TODAY(),IF(VLOOKUP($B30, 'part 04'!$D:$K, 6, 0) = 0,"потратили","должник"),"сдал"))</f>
        <v>#N/A</v>
      </c>
      <c r="M30" s="52" t="e">
        <f ca="1">IF(VLOOKUP($B30, 'part 04'!$D:$K, 3, 0) = 0,"не сдают",IF(VLOOKUP($B30, 'part 04'!$D:$K, 8, 0) &lt;&gt; TODAY(),VLOOKUP($B30, 'part 04'!$D:$K, 8, 0),""))</f>
        <v>#N/A</v>
      </c>
      <c r="N30" s="51" t="e">
        <f>IF(VLOOKUP($B30, 'part 04'!$D:$K, 3, 0) = 0,"не сдают",VLOOKUP($B30, 'part 04'!$D:$J, 4, 0)-VLOOKUP($B30, 'part 04'!$D:$J, 5, 0)-VLOOKUP($B30, 'part 04'!$D:$J, 6, 0))</f>
        <v>#N/A</v>
      </c>
      <c r="O30" s="53" t="e">
        <f ca="1">IF(VLOOKUP($B30, 'part 05'!$D:$K, 3, 0) = 0,"не сдают",IF(VLOOKUP($B30, 'part 05'!$D:$K, 8, 0) &lt;&gt; TODAY(),IF(VLOOKUP($B30, 'part 05'!$D:$K, 6, 0) = 0,"потратили","должник"),"сдал"))</f>
        <v>#N/A</v>
      </c>
      <c r="P30" s="54" t="e">
        <f ca="1">IF(VLOOKUP($B30, 'part 05'!$D:$K, 3, 0) = 0,"не сдают",IF(VLOOKUP($B30, 'part 05'!$D:$K, 8, 0) &lt;&gt; TODAY(),VLOOKUP($B30, 'part 05'!$D:$K, 8, 0),""))</f>
        <v>#N/A</v>
      </c>
      <c r="Q30" s="53" t="e">
        <f>IF(VLOOKUP($B30, 'part 05'!$D:$K, 3, 0) = 0,"не сдают",VLOOKUP($B30, 'part 05'!$D:$J, 4, 0)-VLOOKUP($B30, 'part 05'!$D:$J, 5, 0)-VLOOKUP($B30, 'part 05'!$D:$J, 6, 0))</f>
        <v>#N/A</v>
      </c>
      <c r="R30" s="51" t="e">
        <f ca="1">IF(VLOOKUP($B30, 'part 06'!$D:$K, 3, 0) = 0,"не сдают",IF(VLOOKUP($B30, 'part 06'!$D:$K, 8, 0) &lt;&gt; TODAY(),IF(VLOOKUP($B30, 'part 06'!$D:$K, 6, 0) = 0,"потратили","должник"),"сдал"))</f>
        <v>#N/A</v>
      </c>
      <c r="S30" s="52" t="e">
        <f ca="1">IF(VLOOKUP($B30, 'part 06'!$D:$K, 3, 0) = 0,"не сдают",IF(VLOOKUP($B30, 'part 06'!$D:$K, 8, 0) &lt;&gt; TODAY(),VLOOKUP($B30, 'part 06'!$D:$K, 8, 0),""))</f>
        <v>#N/A</v>
      </c>
      <c r="T30" s="51" t="e">
        <f>IF(VLOOKUP($B30, 'part 06'!$D:$K, 3, 0) = 0,"не сдают",VLOOKUP($B30, 'part 06'!$D:$J, 4, 0)-VLOOKUP($B30, 'part 06'!$D:$J, 5, 0)-VLOOKUP($B30, 'part 06'!$D:$J, 6, 0))</f>
        <v>#N/A</v>
      </c>
      <c r="U30" s="51" t="e">
        <f ca="1">IF(VLOOKUP($B30, 'part 07'!$D:$K, 3, 0) = 0,"не сдают",IF(VLOOKUP($B30, 'part 07'!$D:$K, 8, 0) &lt;&gt; TODAY(),IF(VLOOKUP($B30, 'part 07'!$D:$K, 6, 0) = 0,"потратили","должник"),"сдал"))</f>
        <v>#N/A</v>
      </c>
      <c r="V30" s="52" t="e">
        <f ca="1">IF(VLOOKUP($B30, 'part 07'!$D:$K, 3, 0) = 0,"не сдают",IF(VLOOKUP($B30, 'part 07'!$D:$K, 8, 0) &lt;&gt; TODAY(),VLOOKUP($B30, 'part 07'!$D:$K, 8, 0),""))</f>
        <v>#N/A</v>
      </c>
      <c r="W30" s="51" t="e">
        <f>IF(VLOOKUP($B30, 'part 07'!$D:$K, 3, 0) = 0,"не сдают",VLOOKUP($B30, 'part 07'!$D:$J, 4, 0)-VLOOKUP($B30, 'part 07'!$D:$J, 5, 0)-VLOOKUP($B30, 'part 07'!$D:$J, 6, 0))</f>
        <v>#N/A</v>
      </c>
      <c r="X30" s="51" t="e">
        <f ca="1">IF(VLOOKUP($B30, 'part 08'!$D:$K, 3, 0) = 0,"не сдают",IF(VLOOKUP($B30, 'part 08'!$D:$K, 8, 0) &lt;&gt; TODAY(),IF(VLOOKUP($B30, 'part 08'!$D:$K, 6, 0) = 0,"потратили","должник"),"сдал"))</f>
        <v>#N/A</v>
      </c>
      <c r="Y30" s="52" t="e">
        <f ca="1">IF(VLOOKUP($B30, 'part 08'!$D:$K, 3, 0) = 0,"не сдают",IF(VLOOKUP($B30, 'part 08'!$D:$K, 8, 0) &lt;&gt; TODAY(),VLOOKUP($B30, 'part 08'!$D:$K, 8, 0),""))</f>
        <v>#N/A</v>
      </c>
      <c r="Z30" s="51" t="e">
        <f>IF(VLOOKUP($B30, 'part 08'!$D:$K, 3, 0) = 0,"не сдают",VLOOKUP($B30, 'part 08'!$D:$J, 4, 0)-VLOOKUP($B30, 'part 08'!$D:$J, 5, 0)-VLOOKUP($B30, 'part 08'!$D:$J, 6, 0))</f>
        <v>#N/A</v>
      </c>
      <c r="AA30" s="51" t="e">
        <f ca="1">IF(VLOOKUP($B30, 'part 09'!$D:$K, 3, 0) = 0,"не сдают",IF(VLOOKUP($B30, 'part 09'!$D:$K, 8, 0) &lt;&gt; TODAY(),IF(VLOOKUP($B30, 'part 09'!$D:$K, 6, 0) = 0,"потратили","должник"),"сдал"))</f>
        <v>#N/A</v>
      </c>
      <c r="AB30" s="52" t="e">
        <f ca="1">IF(VLOOKUP($B30, 'part 09'!$D:$K, 3, 0) = 0,"не сдают",IF(VLOOKUP($B30, 'part 09'!$D:$K, 8, 0) &lt;&gt; TODAY(),VLOOKUP($B30, 'part 09'!$D:$K, 8, 0),""))</f>
        <v>#N/A</v>
      </c>
      <c r="AC30" s="51" t="e">
        <f>IF(VLOOKUP($B30, 'part 09'!$D:$K, 3, 0) = 0,"не сдают",VLOOKUP($B30, 'part 09'!$D:$J, 4, 0)-VLOOKUP($B30, 'part 09'!$D:$J, 5, 0)-VLOOKUP($B30, 'part 09'!$D:$J, 6, 0))</f>
        <v>#N/A</v>
      </c>
      <c r="AD30" s="51" t="e">
        <f ca="1">IF(VLOOKUP($B30, 'part 10'!$D:$K, 3, 0) = 0,"не сдают",IF(VLOOKUP($B30, 'part 10'!$D:$K, 8, 0) &lt;&gt; TODAY(),IF(VLOOKUP($B30, 'part 10'!$D:$K, 6, 0) = 0,"потратили","должник"),"сдал"))</f>
        <v>#N/A</v>
      </c>
      <c r="AE30" s="52" t="e">
        <f ca="1">IF(VLOOKUP($B30, 'part 10'!$D:$K, 3, 0) = 0,"не сдают",IF(VLOOKUP($B30, 'part 10'!$D:$K, 8, 0) &lt;&gt; TODAY(),VLOOKUP($B30, 'part 10'!$D:$K, 8, 0),""))</f>
        <v>#N/A</v>
      </c>
      <c r="AF30" s="51" t="e">
        <f>IF(VLOOKUP($B30, 'part 10'!$D:$K, 3, 0) = 0,"не сдают",VLOOKUP($B30, 'part 10'!$D:$J, 4, 0)-VLOOKUP($B30, 'part 10'!$D:$J, 5, 0)-VLOOKUP($B30, 'part 10'!$D:$J, 6, 0))</f>
        <v>#N/A</v>
      </c>
    </row>
    <row r="31" spans="1:32" ht="15">
      <c r="A31" s="13">
        <v>29</v>
      </c>
      <c r="B31" s="28" t="s">
        <v>19</v>
      </c>
      <c r="C31" s="51" t="e">
        <f ca="1">IF(VLOOKUP($B31, 'part 01'!$D:$K, 3, 0) = 0,"не сдают",IF(VLOOKUP($B31, 'part 01'!$D:$K, 8, 0) &lt;&gt; TODAY(),IF(VLOOKUP($B31, 'part 01'!$D:$K, 6, 0) = 0,"потратили","должник"),"сдал"))</f>
        <v>#N/A</v>
      </c>
      <c r="D31" s="52" t="e">
        <f ca="1">IF(VLOOKUP($B31, 'part 01'!$D:$K, 3, 0) = 0,"не сдают",IF(VLOOKUP($B31, 'part 01'!$D:$K, 8, 0) &lt;&gt; TODAY(),VLOOKUP($B31, 'part 01'!$D:$K, 8, 0),""))</f>
        <v>#N/A</v>
      </c>
      <c r="E31" s="51" t="e">
        <f>IF(VLOOKUP($B31, 'part 01'!$D:$K, 3, 0) = 0,"не сдают",VLOOKUP($B31, 'part 01'!$D:$J, 4, 0)-VLOOKUP($B31, 'part 01'!$D:$J, 5, 0)-VLOOKUP($B31, 'part 01'!$D:$J, 6, 0))</f>
        <v>#N/A</v>
      </c>
      <c r="F31" s="51" t="e">
        <f ca="1">IF(VLOOKUP($B31, 'part 02'!$D:$K, 3, 0) = 0,"не сдают",IF(VLOOKUP($B31, 'part 02'!$D:$K, 8, 0) &lt;&gt; TODAY(),IF(VLOOKUP($B31, 'part 02'!$D:$K, 6, 0) = 0,"потратили","должник"),"сдал"))</f>
        <v>#N/A</v>
      </c>
      <c r="G31" s="52" t="e">
        <f ca="1">IF(VLOOKUP($B31, 'part 02'!$D:$K, 3, 0) = 0,"не сдают",IF(VLOOKUP($B31, 'part 02'!$D:$K, 8, 0) &lt;&gt; TODAY(),VLOOKUP($B31, 'part 02'!$D:$K, 8, 0),""))</f>
        <v>#N/A</v>
      </c>
      <c r="H31" s="51" t="e">
        <f>IF(VLOOKUP($B31, 'part 02'!$D:$K, 3, 0) = 0,"не сдают",VLOOKUP($B31, 'part 02'!$D:$J, 4, 0)-VLOOKUP($B31, 'part 02'!$D:$J, 5, 0)-VLOOKUP($B31, 'part 02'!$D:$J, 6, 0))</f>
        <v>#N/A</v>
      </c>
      <c r="I31" s="51" t="e">
        <f ca="1">IF(VLOOKUP($B31, 'part 03'!$D:$K, 3, 0) = 0,"не сдают",IF(VLOOKUP($B31, 'part 03'!$D:$K, 8, 0) &lt;&gt; TODAY(),IF(VLOOKUP($B31, 'part 03'!$D:$K, 6, 0) = 0,"потратили","должник"),"сдал"))</f>
        <v>#N/A</v>
      </c>
      <c r="J31" s="52" t="e">
        <f ca="1">IF(VLOOKUP($B31, 'part 03'!$D:$K, 3, 0) = 0,"не сдают",IF(VLOOKUP($B31, 'part 03'!$D:$K, 8, 0) &lt;&gt; TODAY(),VLOOKUP($B31, 'part 03'!$D:$K, 8, 0),""))</f>
        <v>#N/A</v>
      </c>
      <c r="K31" s="51" t="e">
        <f>IF(VLOOKUP($B31, 'part 03'!$D:$K, 3, 0) = 0,"не сдают",VLOOKUP($B31, 'part 03'!$D:$J, 4, 0)-VLOOKUP($B31, 'part 03'!$D:$J, 5, 0)-VLOOKUP($B31, 'part 03'!$D:$J, 6, 0))</f>
        <v>#N/A</v>
      </c>
      <c r="L31" s="51" t="e">
        <f ca="1">IF(VLOOKUP($B31, 'part 04'!$D:$K, 3, 0) = 0,"не сдают",IF(VLOOKUP($B31, 'part 04'!$D:$K, 8, 0) &lt;&gt; TODAY(),IF(VLOOKUP($B31, 'part 04'!$D:$K, 6, 0) = 0,"потратили","должник"),"сдал"))</f>
        <v>#N/A</v>
      </c>
      <c r="M31" s="52" t="e">
        <f ca="1">IF(VLOOKUP($B31, 'part 04'!$D:$K, 3, 0) = 0,"не сдают",IF(VLOOKUP($B31, 'part 04'!$D:$K, 8, 0) &lt;&gt; TODAY(),VLOOKUP($B31, 'part 04'!$D:$K, 8, 0),""))</f>
        <v>#N/A</v>
      </c>
      <c r="N31" s="51" t="e">
        <f>IF(VLOOKUP($B31, 'part 04'!$D:$K, 3, 0) = 0,"не сдают",VLOOKUP($B31, 'part 04'!$D:$J, 4, 0)-VLOOKUP($B31, 'part 04'!$D:$J, 5, 0)-VLOOKUP($B31, 'part 04'!$D:$J, 6, 0))</f>
        <v>#N/A</v>
      </c>
      <c r="O31" s="53" t="e">
        <f ca="1">IF(VLOOKUP($B31, 'part 05'!$D:$K, 3, 0) = 0,"не сдают",IF(VLOOKUP($B31, 'part 05'!$D:$K, 8, 0) &lt;&gt; TODAY(),IF(VLOOKUP($B31, 'part 05'!$D:$K, 6, 0) = 0,"потратили","должник"),"сдал"))</f>
        <v>#N/A</v>
      </c>
      <c r="P31" s="54" t="e">
        <f ca="1">IF(VLOOKUP($B31, 'part 05'!$D:$K, 3, 0) = 0,"не сдают",IF(VLOOKUP($B31, 'part 05'!$D:$K, 8, 0) &lt;&gt; TODAY(),VLOOKUP($B31, 'part 05'!$D:$K, 8, 0),""))</f>
        <v>#N/A</v>
      </c>
      <c r="Q31" s="53" t="e">
        <f>IF(VLOOKUP($B31, 'part 05'!$D:$K, 3, 0) = 0,"не сдают",VLOOKUP($B31, 'part 05'!$D:$J, 4, 0)-VLOOKUP($B31, 'part 05'!$D:$J, 5, 0)-VLOOKUP($B31, 'part 05'!$D:$J, 6, 0))</f>
        <v>#N/A</v>
      </c>
      <c r="R31" s="51" t="e">
        <f ca="1">IF(VLOOKUP($B31, 'part 06'!$D:$K, 3, 0) = 0,"не сдают",IF(VLOOKUP($B31, 'part 06'!$D:$K, 8, 0) &lt;&gt; TODAY(),IF(VLOOKUP($B31, 'part 06'!$D:$K, 6, 0) = 0,"потратили","должник"),"сдал"))</f>
        <v>#N/A</v>
      </c>
      <c r="S31" s="52" t="e">
        <f ca="1">IF(VLOOKUP($B31, 'part 06'!$D:$K, 3, 0) = 0,"не сдают",IF(VLOOKUP($B31, 'part 06'!$D:$K, 8, 0) &lt;&gt; TODAY(),VLOOKUP($B31, 'part 06'!$D:$K, 8, 0),""))</f>
        <v>#N/A</v>
      </c>
      <c r="T31" s="51" t="e">
        <f>IF(VLOOKUP($B31, 'part 06'!$D:$K, 3, 0) = 0,"не сдают",VLOOKUP($B31, 'part 06'!$D:$J, 4, 0)-VLOOKUP($B31, 'part 06'!$D:$J, 5, 0)-VLOOKUP($B31, 'part 06'!$D:$J, 6, 0))</f>
        <v>#N/A</v>
      </c>
      <c r="U31" s="51" t="e">
        <f ca="1">IF(VLOOKUP($B31, 'part 07'!$D:$K, 3, 0) = 0,"не сдают",IF(VLOOKUP($B31, 'part 07'!$D:$K, 8, 0) &lt;&gt; TODAY(),IF(VLOOKUP($B31, 'part 07'!$D:$K, 6, 0) = 0,"потратили","должник"),"сдал"))</f>
        <v>#N/A</v>
      </c>
      <c r="V31" s="52" t="e">
        <f ca="1">IF(VLOOKUP($B31, 'part 07'!$D:$K, 3, 0) = 0,"не сдают",IF(VLOOKUP($B31, 'part 07'!$D:$K, 8, 0) &lt;&gt; TODAY(),VLOOKUP($B31, 'part 07'!$D:$K, 8, 0),""))</f>
        <v>#N/A</v>
      </c>
      <c r="W31" s="51" t="e">
        <f>IF(VLOOKUP($B31, 'part 07'!$D:$K, 3, 0) = 0,"не сдают",VLOOKUP($B31, 'part 07'!$D:$J, 4, 0)-VLOOKUP($B31, 'part 07'!$D:$J, 5, 0)-VLOOKUP($B31, 'part 07'!$D:$J, 6, 0))</f>
        <v>#N/A</v>
      </c>
      <c r="X31" s="51" t="e">
        <f ca="1">IF(VLOOKUP($B31, 'part 08'!$D:$K, 3, 0) = 0,"не сдают",IF(VLOOKUP($B31, 'part 08'!$D:$K, 8, 0) &lt;&gt; TODAY(),IF(VLOOKUP($B31, 'part 08'!$D:$K, 6, 0) = 0,"потратили","должник"),"сдал"))</f>
        <v>#N/A</v>
      </c>
      <c r="Y31" s="52" t="e">
        <f ca="1">IF(VLOOKUP($B31, 'part 08'!$D:$K, 3, 0) = 0,"не сдают",IF(VLOOKUP($B31, 'part 08'!$D:$K, 8, 0) &lt;&gt; TODAY(),VLOOKUP($B31, 'part 08'!$D:$K, 8, 0),""))</f>
        <v>#N/A</v>
      </c>
      <c r="Z31" s="51" t="e">
        <f>IF(VLOOKUP($B31, 'part 08'!$D:$K, 3, 0) = 0,"не сдают",VLOOKUP($B31, 'part 08'!$D:$J, 4, 0)-VLOOKUP($B31, 'part 08'!$D:$J, 5, 0)-VLOOKUP($B31, 'part 08'!$D:$J, 6, 0))</f>
        <v>#N/A</v>
      </c>
      <c r="AA31" s="51" t="e">
        <f ca="1">IF(VLOOKUP($B31, 'part 09'!$D:$K, 3, 0) = 0,"не сдают",IF(VLOOKUP($B31, 'part 09'!$D:$K, 8, 0) &lt;&gt; TODAY(),IF(VLOOKUP($B31, 'part 09'!$D:$K, 6, 0) = 0,"потратили","должник"),"сдал"))</f>
        <v>#N/A</v>
      </c>
      <c r="AB31" s="52" t="e">
        <f ca="1">IF(VLOOKUP($B31, 'part 09'!$D:$K, 3, 0) = 0,"не сдают",IF(VLOOKUP($B31, 'part 09'!$D:$K, 8, 0) &lt;&gt; TODAY(),VLOOKUP($B31, 'part 09'!$D:$K, 8, 0),""))</f>
        <v>#N/A</v>
      </c>
      <c r="AC31" s="51" t="e">
        <f>IF(VLOOKUP($B31, 'part 09'!$D:$K, 3, 0) = 0,"не сдают",VLOOKUP($B31, 'part 09'!$D:$J, 4, 0)-VLOOKUP($B31, 'part 09'!$D:$J, 5, 0)-VLOOKUP($B31, 'part 09'!$D:$J, 6, 0))</f>
        <v>#N/A</v>
      </c>
      <c r="AD31" s="51" t="e">
        <f ca="1">IF(VLOOKUP($B31, 'part 10'!$D:$K, 3, 0) = 0,"не сдают",IF(VLOOKUP($B31, 'part 10'!$D:$K, 8, 0) &lt;&gt; TODAY(),IF(VLOOKUP($B31, 'part 10'!$D:$K, 6, 0) = 0,"потратили","должник"),"сдал"))</f>
        <v>#N/A</v>
      </c>
      <c r="AE31" s="52" t="e">
        <f ca="1">IF(VLOOKUP($B31, 'part 10'!$D:$K, 3, 0) = 0,"не сдают",IF(VLOOKUP($B31, 'part 10'!$D:$K, 8, 0) &lt;&gt; TODAY(),VLOOKUP($B31, 'part 10'!$D:$K, 8, 0),""))</f>
        <v>#N/A</v>
      </c>
      <c r="AF31" s="51" t="e">
        <f>IF(VLOOKUP($B31, 'part 10'!$D:$K, 3, 0) = 0,"не сдают",VLOOKUP($B31, 'part 10'!$D:$J, 4, 0)-VLOOKUP($B31, 'part 10'!$D:$J, 5, 0)-VLOOKUP($B31, 'part 10'!$D:$J, 6, 0))</f>
        <v>#N/A</v>
      </c>
    </row>
    <row r="32" spans="1:32" ht="15">
      <c r="A32" s="13">
        <v>30</v>
      </c>
      <c r="B32" s="28" t="s">
        <v>69</v>
      </c>
      <c r="C32" s="51" t="e">
        <f ca="1">IF(VLOOKUP($B32, 'part 01'!$D:$K, 3, 0) = 0,"не сдают",IF(VLOOKUP($B32, 'part 01'!$D:$K, 8, 0) &lt;&gt; TODAY(),IF(VLOOKUP($B32, 'part 01'!$D:$K, 6, 0) = 0,"потратили","должник"),"сдал"))</f>
        <v>#N/A</v>
      </c>
      <c r="D32" s="52" t="e">
        <f ca="1">IF(VLOOKUP($B32, 'part 01'!$D:$K, 3, 0) = 0,"не сдают",IF(VLOOKUP($B32, 'part 01'!$D:$K, 8, 0) &lt;&gt; TODAY(),VLOOKUP($B32, 'part 01'!$D:$K, 8, 0),""))</f>
        <v>#N/A</v>
      </c>
      <c r="E32" s="51" t="e">
        <f>IF(VLOOKUP($B32, 'part 01'!$D:$K, 3, 0) = 0,"не сдают",VLOOKUP($B32, 'part 01'!$D:$J, 4, 0)-VLOOKUP($B32, 'part 01'!$D:$J, 5, 0)-VLOOKUP($B32, 'part 01'!$D:$J, 6, 0))</f>
        <v>#N/A</v>
      </c>
      <c r="F32" s="51" t="e">
        <f ca="1">IF(VLOOKUP($B32, 'part 02'!$D:$K, 3, 0) = 0,"не сдают",IF(VLOOKUP($B32, 'part 02'!$D:$K, 8, 0) &lt;&gt; TODAY(),IF(VLOOKUP($B32, 'part 02'!$D:$K, 6, 0) = 0,"потратили","должник"),"сдал"))</f>
        <v>#N/A</v>
      </c>
      <c r="G32" s="52" t="e">
        <f ca="1">IF(VLOOKUP($B32, 'part 02'!$D:$K, 3, 0) = 0,"не сдают",IF(VLOOKUP($B32, 'part 02'!$D:$K, 8, 0) &lt;&gt; TODAY(),VLOOKUP($B32, 'part 02'!$D:$K, 8, 0),""))</f>
        <v>#N/A</v>
      </c>
      <c r="H32" s="51" t="e">
        <f>IF(VLOOKUP($B32, 'part 02'!$D:$K, 3, 0) = 0,"не сдают",VLOOKUP($B32, 'part 02'!$D:$J, 4, 0)-VLOOKUP($B32, 'part 02'!$D:$J, 5, 0)-VLOOKUP($B32, 'part 02'!$D:$J, 6, 0))</f>
        <v>#N/A</v>
      </c>
      <c r="I32" s="51" t="e">
        <f ca="1">IF(VLOOKUP($B32, 'part 03'!$D:$K, 3, 0) = 0,"не сдают",IF(VLOOKUP($B32, 'part 03'!$D:$K, 8, 0) &lt;&gt; TODAY(),IF(VLOOKUP($B32, 'part 03'!$D:$K, 6, 0) = 0,"потратили","должник"),"сдал"))</f>
        <v>#N/A</v>
      </c>
      <c r="J32" s="52" t="e">
        <f ca="1">IF(VLOOKUP($B32, 'part 03'!$D:$K, 3, 0) = 0,"не сдают",IF(VLOOKUP($B32, 'part 03'!$D:$K, 8, 0) &lt;&gt; TODAY(),VLOOKUP($B32, 'part 03'!$D:$K, 8, 0),""))</f>
        <v>#N/A</v>
      </c>
      <c r="K32" s="51" t="e">
        <f>IF(VLOOKUP($B32, 'part 03'!$D:$K, 3, 0) = 0,"не сдают",VLOOKUP($B32, 'part 03'!$D:$J, 4, 0)-VLOOKUP($B32, 'part 03'!$D:$J, 5, 0)-VLOOKUP($B32, 'part 03'!$D:$J, 6, 0))</f>
        <v>#N/A</v>
      </c>
      <c r="L32" s="51" t="e">
        <f ca="1">IF(VLOOKUP($B32, 'part 04'!$D:$K, 3, 0) = 0,"не сдают",IF(VLOOKUP($B32, 'part 04'!$D:$K, 8, 0) &lt;&gt; TODAY(),IF(VLOOKUP($B32, 'part 04'!$D:$K, 6, 0) = 0,"потратили","должник"),"сдал"))</f>
        <v>#N/A</v>
      </c>
      <c r="M32" s="52" t="e">
        <f ca="1">IF(VLOOKUP($B32, 'part 04'!$D:$K, 3, 0) = 0,"не сдают",IF(VLOOKUP($B32, 'part 04'!$D:$K, 8, 0) &lt;&gt; TODAY(),VLOOKUP($B32, 'part 04'!$D:$K, 8, 0),""))</f>
        <v>#N/A</v>
      </c>
      <c r="N32" s="51" t="e">
        <f>IF(VLOOKUP($B32, 'part 04'!$D:$K, 3, 0) = 0,"не сдают",VLOOKUP($B32, 'part 04'!$D:$J, 4, 0)-VLOOKUP($B32, 'part 04'!$D:$J, 5, 0)-VLOOKUP($B32, 'part 04'!$D:$J, 6, 0))</f>
        <v>#N/A</v>
      </c>
      <c r="O32" s="53" t="e">
        <f ca="1">IF(VLOOKUP($B32, 'part 05'!$D:$K, 3, 0) = 0,"не сдают",IF(VLOOKUP($B32, 'part 05'!$D:$K, 8, 0) &lt;&gt; TODAY(),IF(VLOOKUP($B32, 'part 05'!$D:$K, 6, 0) = 0,"потратили","должник"),"сдал"))</f>
        <v>#N/A</v>
      </c>
      <c r="P32" s="54" t="e">
        <f ca="1">IF(VLOOKUP($B32, 'part 05'!$D:$K, 3, 0) = 0,"не сдают",IF(VLOOKUP($B32, 'part 05'!$D:$K, 8, 0) &lt;&gt; TODAY(),VLOOKUP($B32, 'part 05'!$D:$K, 8, 0),""))</f>
        <v>#N/A</v>
      </c>
      <c r="Q32" s="53" t="e">
        <f>IF(VLOOKUP($B32, 'part 05'!$D:$K, 3, 0) = 0,"не сдают",VLOOKUP($B32, 'part 05'!$D:$J, 4, 0)-VLOOKUP($B32, 'part 05'!$D:$J, 5, 0)-VLOOKUP($B32, 'part 05'!$D:$J, 6, 0))</f>
        <v>#N/A</v>
      </c>
      <c r="R32" s="51" t="e">
        <f ca="1">IF(VLOOKUP($B32, 'part 06'!$D:$K, 3, 0) = 0,"не сдают",IF(VLOOKUP($B32, 'part 06'!$D:$K, 8, 0) &lt;&gt; TODAY(),IF(VLOOKUP($B32, 'part 06'!$D:$K, 6, 0) = 0,"потратили","должник"),"сдал"))</f>
        <v>#N/A</v>
      </c>
      <c r="S32" s="52" t="e">
        <f ca="1">IF(VLOOKUP($B32, 'part 06'!$D:$K, 3, 0) = 0,"не сдают",IF(VLOOKUP($B32, 'part 06'!$D:$K, 8, 0) &lt;&gt; TODAY(),VLOOKUP($B32, 'part 06'!$D:$K, 8, 0),""))</f>
        <v>#N/A</v>
      </c>
      <c r="T32" s="51" t="e">
        <f>IF(VLOOKUP($B32, 'part 06'!$D:$K, 3, 0) = 0,"не сдают",VLOOKUP($B32, 'part 06'!$D:$J, 4, 0)-VLOOKUP($B32, 'part 06'!$D:$J, 5, 0)-VLOOKUP($B32, 'part 06'!$D:$J, 6, 0))</f>
        <v>#N/A</v>
      </c>
      <c r="U32" s="51" t="e">
        <f ca="1">IF(VLOOKUP($B32, 'part 07'!$D:$K, 3, 0) = 0,"не сдают",IF(VLOOKUP($B32, 'part 07'!$D:$K, 8, 0) &lt;&gt; TODAY(),IF(VLOOKUP($B32, 'part 07'!$D:$K, 6, 0) = 0,"потратили","должник"),"сдал"))</f>
        <v>#N/A</v>
      </c>
      <c r="V32" s="52" t="e">
        <f ca="1">IF(VLOOKUP($B32, 'part 07'!$D:$K, 3, 0) = 0,"не сдают",IF(VLOOKUP($B32, 'part 07'!$D:$K, 8, 0) &lt;&gt; TODAY(),VLOOKUP($B32, 'part 07'!$D:$K, 8, 0),""))</f>
        <v>#N/A</v>
      </c>
      <c r="W32" s="51" t="e">
        <f>IF(VLOOKUP($B32, 'part 07'!$D:$K, 3, 0) = 0,"не сдают",VLOOKUP($B32, 'part 07'!$D:$J, 4, 0)-VLOOKUP($B32, 'part 07'!$D:$J, 5, 0)-VLOOKUP($B32, 'part 07'!$D:$J, 6, 0))</f>
        <v>#N/A</v>
      </c>
      <c r="X32" s="51" t="e">
        <f ca="1">IF(VLOOKUP($B32, 'part 08'!$D:$K, 3, 0) = 0,"не сдают",IF(VLOOKUP($B32, 'part 08'!$D:$K, 8, 0) &lt;&gt; TODAY(),IF(VLOOKUP($B32, 'part 08'!$D:$K, 6, 0) = 0,"потратили","должник"),"сдал"))</f>
        <v>#N/A</v>
      </c>
      <c r="Y32" s="52" t="e">
        <f ca="1">IF(VLOOKUP($B32, 'part 08'!$D:$K, 3, 0) = 0,"не сдают",IF(VLOOKUP($B32, 'part 08'!$D:$K, 8, 0) &lt;&gt; TODAY(),VLOOKUP($B32, 'part 08'!$D:$K, 8, 0),""))</f>
        <v>#N/A</v>
      </c>
      <c r="Z32" s="51" t="e">
        <f>IF(VLOOKUP($B32, 'part 08'!$D:$K, 3, 0) = 0,"не сдают",VLOOKUP($B32, 'part 08'!$D:$J, 4, 0)-VLOOKUP($B32, 'part 08'!$D:$J, 5, 0)-VLOOKUP($B32, 'part 08'!$D:$J, 6, 0))</f>
        <v>#N/A</v>
      </c>
      <c r="AA32" s="51" t="e">
        <f ca="1">IF(VLOOKUP($B32, 'part 09'!$D:$K, 3, 0) = 0,"не сдают",IF(VLOOKUP($B32, 'part 09'!$D:$K, 8, 0) &lt;&gt; TODAY(),IF(VLOOKUP($B32, 'part 09'!$D:$K, 6, 0) = 0,"потратили","должник"),"сдал"))</f>
        <v>#N/A</v>
      </c>
      <c r="AB32" s="52" t="e">
        <f ca="1">IF(VLOOKUP($B32, 'part 09'!$D:$K, 3, 0) = 0,"не сдают",IF(VLOOKUP($B32, 'part 09'!$D:$K, 8, 0) &lt;&gt; TODAY(),VLOOKUP($B32, 'part 09'!$D:$K, 8, 0),""))</f>
        <v>#N/A</v>
      </c>
      <c r="AC32" s="51" t="e">
        <f>IF(VLOOKUP($B32, 'part 09'!$D:$K, 3, 0) = 0,"не сдают",VLOOKUP($B32, 'part 09'!$D:$J, 4, 0)-VLOOKUP($B32, 'part 09'!$D:$J, 5, 0)-VLOOKUP($B32, 'part 09'!$D:$J, 6, 0))</f>
        <v>#N/A</v>
      </c>
      <c r="AD32" s="51" t="e">
        <f ca="1">IF(VLOOKUP($B32, 'part 10'!$D:$K, 3, 0) = 0,"не сдают",IF(VLOOKUP($B32, 'part 10'!$D:$K, 8, 0) &lt;&gt; TODAY(),IF(VLOOKUP($B32, 'part 10'!$D:$K, 6, 0) = 0,"потратили","должник"),"сдал"))</f>
        <v>#N/A</v>
      </c>
      <c r="AE32" s="52" t="e">
        <f ca="1">IF(VLOOKUP($B32, 'part 10'!$D:$K, 3, 0) = 0,"не сдают",IF(VLOOKUP($B32, 'part 10'!$D:$K, 8, 0) &lt;&gt; TODAY(),VLOOKUP($B32, 'part 10'!$D:$K, 8, 0),""))</f>
        <v>#N/A</v>
      </c>
      <c r="AF32" s="51" t="e">
        <f>IF(VLOOKUP($B32, 'part 10'!$D:$K, 3, 0) = 0,"не сдают",VLOOKUP($B32, 'part 10'!$D:$J, 4, 0)-VLOOKUP($B32, 'part 10'!$D:$J, 5, 0)-VLOOKUP($B32, 'part 10'!$D:$J, 6, 0))</f>
        <v>#N/A</v>
      </c>
    </row>
    <row r="33" spans="1:32" ht="15">
      <c r="A33" s="13">
        <v>31</v>
      </c>
      <c r="B33" s="28" t="s">
        <v>54</v>
      </c>
      <c r="C33" s="51" t="e">
        <f ca="1">IF(VLOOKUP($B33, 'part 01'!$D:$K, 3, 0) = 0,"не сдают",IF(VLOOKUP($B33, 'part 01'!$D:$K, 8, 0) &lt;&gt; TODAY(),IF(VLOOKUP($B33, 'part 01'!$D:$K, 6, 0) = 0,"потратили","должник"),"сдал"))</f>
        <v>#N/A</v>
      </c>
      <c r="D33" s="52" t="e">
        <f ca="1">IF(VLOOKUP($B33, 'part 01'!$D:$K, 3, 0) = 0,"не сдают",IF(VLOOKUP($B33, 'part 01'!$D:$K, 8, 0) &lt;&gt; TODAY(),VLOOKUP($B33, 'part 01'!$D:$K, 8, 0),""))</f>
        <v>#N/A</v>
      </c>
      <c r="E33" s="51" t="e">
        <f>IF(VLOOKUP($B33, 'part 01'!$D:$K, 3, 0) = 0,"не сдают",VLOOKUP($B33, 'part 01'!$D:$J, 4, 0)-VLOOKUP($B33, 'part 01'!$D:$J, 5, 0)-VLOOKUP($B33, 'part 01'!$D:$J, 6, 0))</f>
        <v>#N/A</v>
      </c>
      <c r="F33" s="51" t="e">
        <f ca="1">IF(VLOOKUP($B33, 'part 02'!$D:$K, 3, 0) = 0,"не сдают",IF(VLOOKUP($B33, 'part 02'!$D:$K, 8, 0) &lt;&gt; TODAY(),IF(VLOOKUP($B33, 'part 02'!$D:$K, 6, 0) = 0,"потратили","должник"),"сдал"))</f>
        <v>#N/A</v>
      </c>
      <c r="G33" s="52" t="e">
        <f ca="1">IF(VLOOKUP($B33, 'part 02'!$D:$K, 3, 0) = 0,"не сдают",IF(VLOOKUP($B33, 'part 02'!$D:$K, 8, 0) &lt;&gt; TODAY(),VLOOKUP($B33, 'part 02'!$D:$K, 8, 0),""))</f>
        <v>#N/A</v>
      </c>
      <c r="H33" s="51" t="e">
        <f>IF(VLOOKUP($B33, 'part 02'!$D:$K, 3, 0) = 0,"не сдают",VLOOKUP($B33, 'part 02'!$D:$J, 4, 0)-VLOOKUP($B33, 'part 02'!$D:$J, 5, 0)-VLOOKUP($B33, 'part 02'!$D:$J, 6, 0))</f>
        <v>#N/A</v>
      </c>
      <c r="I33" s="51" t="e">
        <f ca="1">IF(VLOOKUP($B33, 'part 03'!$D:$K, 3, 0) = 0,"не сдают",IF(VLOOKUP($B33, 'part 03'!$D:$K, 8, 0) &lt;&gt; TODAY(),IF(VLOOKUP($B33, 'part 03'!$D:$K, 6, 0) = 0,"потратили","должник"),"сдал"))</f>
        <v>#N/A</v>
      </c>
      <c r="J33" s="52" t="e">
        <f ca="1">IF(VLOOKUP($B33, 'part 03'!$D:$K, 3, 0) = 0,"не сдают",IF(VLOOKUP($B33, 'part 03'!$D:$K, 8, 0) &lt;&gt; TODAY(),VLOOKUP($B33, 'part 03'!$D:$K, 8, 0),""))</f>
        <v>#N/A</v>
      </c>
      <c r="K33" s="51" t="e">
        <f>IF(VLOOKUP($B33, 'part 03'!$D:$K, 3, 0) = 0,"не сдают",VLOOKUP($B33, 'part 03'!$D:$J, 4, 0)-VLOOKUP($B33, 'part 03'!$D:$J, 5, 0)-VLOOKUP($B33, 'part 03'!$D:$J, 6, 0))</f>
        <v>#N/A</v>
      </c>
      <c r="L33" s="51" t="e">
        <f ca="1">IF(VLOOKUP($B33, 'part 04'!$D:$K, 3, 0) = 0,"не сдают",IF(VLOOKUP($B33, 'part 04'!$D:$K, 8, 0) &lt;&gt; TODAY(),IF(VLOOKUP($B33, 'part 04'!$D:$K, 6, 0) = 0,"потратили","должник"),"сдал"))</f>
        <v>#N/A</v>
      </c>
      <c r="M33" s="52" t="e">
        <f ca="1">IF(VLOOKUP($B33, 'part 04'!$D:$K, 3, 0) = 0,"не сдают",IF(VLOOKUP($B33, 'part 04'!$D:$K, 8, 0) &lt;&gt; TODAY(),VLOOKUP($B33, 'part 04'!$D:$K, 8, 0),""))</f>
        <v>#N/A</v>
      </c>
      <c r="N33" s="51" t="e">
        <f>IF(VLOOKUP($B33, 'part 04'!$D:$K, 3, 0) = 0,"не сдают",VLOOKUP($B33, 'part 04'!$D:$J, 4, 0)-VLOOKUP($B33, 'part 04'!$D:$J, 5, 0)-VLOOKUP($B33, 'part 04'!$D:$J, 6, 0))</f>
        <v>#N/A</v>
      </c>
      <c r="O33" s="53" t="e">
        <f ca="1">IF(VLOOKUP($B33, 'part 05'!$D:$K, 3, 0) = 0,"не сдают",IF(VLOOKUP($B33, 'part 05'!$D:$K, 8, 0) &lt;&gt; TODAY(),IF(VLOOKUP($B33, 'part 05'!$D:$K, 6, 0) = 0,"потратили","должник"),"сдал"))</f>
        <v>#N/A</v>
      </c>
      <c r="P33" s="54" t="e">
        <f ca="1">IF(VLOOKUP($B33, 'part 05'!$D:$K, 3, 0) = 0,"не сдают",IF(VLOOKUP($B33, 'part 05'!$D:$K, 8, 0) &lt;&gt; TODAY(),VLOOKUP($B33, 'part 05'!$D:$K, 8, 0),""))</f>
        <v>#N/A</v>
      </c>
      <c r="Q33" s="53" t="e">
        <f>IF(VLOOKUP($B33, 'part 05'!$D:$K, 3, 0) = 0,"не сдают",VLOOKUP($B33, 'part 05'!$D:$J, 4, 0)-VLOOKUP($B33, 'part 05'!$D:$J, 5, 0)-VLOOKUP($B33, 'part 05'!$D:$J, 6, 0))</f>
        <v>#N/A</v>
      </c>
      <c r="R33" s="51" t="e">
        <f ca="1">IF(VLOOKUP($B33, 'part 06'!$D:$K, 3, 0) = 0,"не сдают",IF(VLOOKUP($B33, 'part 06'!$D:$K, 8, 0) &lt;&gt; TODAY(),IF(VLOOKUP($B33, 'part 06'!$D:$K, 6, 0) = 0,"потратили","должник"),"сдал"))</f>
        <v>#N/A</v>
      </c>
      <c r="S33" s="52" t="e">
        <f ca="1">IF(VLOOKUP($B33, 'part 06'!$D:$K, 3, 0) = 0,"не сдают",IF(VLOOKUP($B33, 'part 06'!$D:$K, 8, 0) &lt;&gt; TODAY(),VLOOKUP($B33, 'part 06'!$D:$K, 8, 0),""))</f>
        <v>#N/A</v>
      </c>
      <c r="T33" s="51" t="e">
        <f>IF(VLOOKUP($B33, 'part 06'!$D:$K, 3, 0) = 0,"не сдают",VLOOKUP($B33, 'part 06'!$D:$J, 4, 0)-VLOOKUP($B33, 'part 06'!$D:$J, 5, 0)-VLOOKUP($B33, 'part 06'!$D:$J, 6, 0))</f>
        <v>#N/A</v>
      </c>
      <c r="U33" s="51" t="e">
        <f ca="1">IF(VLOOKUP($B33, 'part 07'!$D:$K, 3, 0) = 0,"не сдают",IF(VLOOKUP($B33, 'part 07'!$D:$K, 8, 0) &lt;&gt; TODAY(),IF(VLOOKUP($B33, 'part 07'!$D:$K, 6, 0) = 0,"потратили","должник"),"сдал"))</f>
        <v>#N/A</v>
      </c>
      <c r="V33" s="52" t="e">
        <f ca="1">IF(VLOOKUP($B33, 'part 07'!$D:$K, 3, 0) = 0,"не сдают",IF(VLOOKUP($B33, 'part 07'!$D:$K, 8, 0) &lt;&gt; TODAY(),VLOOKUP($B33, 'part 07'!$D:$K, 8, 0),""))</f>
        <v>#N/A</v>
      </c>
      <c r="W33" s="51" t="e">
        <f>IF(VLOOKUP($B33, 'part 07'!$D:$K, 3, 0) = 0,"не сдают",VLOOKUP($B33, 'part 07'!$D:$J, 4, 0)-VLOOKUP($B33, 'part 07'!$D:$J, 5, 0)-VLOOKUP($B33, 'part 07'!$D:$J, 6, 0))</f>
        <v>#N/A</v>
      </c>
      <c r="X33" s="51" t="e">
        <f ca="1">IF(VLOOKUP($B33, 'part 08'!$D:$K, 3, 0) = 0,"не сдают",IF(VLOOKUP($B33, 'part 08'!$D:$K, 8, 0) &lt;&gt; TODAY(),IF(VLOOKUP($B33, 'part 08'!$D:$K, 6, 0) = 0,"потратили","должник"),"сдал"))</f>
        <v>#N/A</v>
      </c>
      <c r="Y33" s="52" t="e">
        <f ca="1">IF(VLOOKUP($B33, 'part 08'!$D:$K, 3, 0) = 0,"не сдают",IF(VLOOKUP($B33, 'part 08'!$D:$K, 8, 0) &lt;&gt; TODAY(),VLOOKUP($B33, 'part 08'!$D:$K, 8, 0),""))</f>
        <v>#N/A</v>
      </c>
      <c r="Z33" s="51" t="e">
        <f>IF(VLOOKUP($B33, 'part 08'!$D:$K, 3, 0) = 0,"не сдают",VLOOKUP($B33, 'part 08'!$D:$J, 4, 0)-VLOOKUP($B33, 'part 08'!$D:$J, 5, 0)-VLOOKUP($B33, 'part 08'!$D:$J, 6, 0))</f>
        <v>#N/A</v>
      </c>
      <c r="AA33" s="51" t="e">
        <f ca="1">IF(VLOOKUP($B33, 'part 09'!$D:$K, 3, 0) = 0,"не сдают",IF(VLOOKUP($B33, 'part 09'!$D:$K, 8, 0) &lt;&gt; TODAY(),IF(VLOOKUP($B33, 'part 09'!$D:$K, 6, 0) = 0,"потратили","должник"),"сдал"))</f>
        <v>#N/A</v>
      </c>
      <c r="AB33" s="52" t="e">
        <f ca="1">IF(VLOOKUP($B33, 'part 09'!$D:$K, 3, 0) = 0,"не сдают",IF(VLOOKUP($B33, 'part 09'!$D:$K, 8, 0) &lt;&gt; TODAY(),VLOOKUP($B33, 'part 09'!$D:$K, 8, 0),""))</f>
        <v>#N/A</v>
      </c>
      <c r="AC33" s="51" t="e">
        <f>IF(VLOOKUP($B33, 'part 09'!$D:$K, 3, 0) = 0,"не сдают",VLOOKUP($B33, 'part 09'!$D:$J, 4, 0)-VLOOKUP($B33, 'part 09'!$D:$J, 5, 0)-VLOOKUP($B33, 'part 09'!$D:$J, 6, 0))</f>
        <v>#N/A</v>
      </c>
      <c r="AD33" s="51" t="e">
        <f ca="1">IF(VLOOKUP($B33, 'part 10'!$D:$K, 3, 0) = 0,"не сдают",IF(VLOOKUP($B33, 'part 10'!$D:$K, 8, 0) &lt;&gt; TODAY(),IF(VLOOKUP($B33, 'part 10'!$D:$K, 6, 0) = 0,"потратили","должник"),"сдал"))</f>
        <v>#N/A</v>
      </c>
      <c r="AE33" s="52" t="e">
        <f ca="1">IF(VLOOKUP($B33, 'part 10'!$D:$K, 3, 0) = 0,"не сдают",IF(VLOOKUP($B33, 'part 10'!$D:$K, 8, 0) &lt;&gt; TODAY(),VLOOKUP($B33, 'part 10'!$D:$K, 8, 0),""))</f>
        <v>#N/A</v>
      </c>
      <c r="AF33" s="51" t="e">
        <f>IF(VLOOKUP($B33, 'part 10'!$D:$K, 3, 0) = 0,"не сдают",VLOOKUP($B33, 'part 10'!$D:$J, 4, 0)-VLOOKUP($B33, 'part 10'!$D:$J, 5, 0)-VLOOKUP($B33, 'part 10'!$D:$J, 6, 0))</f>
        <v>#N/A</v>
      </c>
    </row>
    <row r="34" spans="1:32" ht="15">
      <c r="A34" s="13">
        <v>32</v>
      </c>
      <c r="B34" s="28" t="s">
        <v>46</v>
      </c>
      <c r="C34" s="51" t="e">
        <f ca="1">IF(VLOOKUP($B34, 'part 01'!$D:$K, 3, 0) = 0,"не сдают",IF(VLOOKUP($B34, 'part 01'!$D:$K, 8, 0) &lt;&gt; TODAY(),IF(VLOOKUP($B34, 'part 01'!$D:$K, 6, 0) = 0,"потратили","должник"),"сдал"))</f>
        <v>#N/A</v>
      </c>
      <c r="D34" s="52" t="e">
        <f ca="1">IF(VLOOKUP($B34, 'part 01'!$D:$K, 3, 0) = 0,"не сдают",IF(VLOOKUP($B34, 'part 01'!$D:$K, 8, 0) &lt;&gt; TODAY(),VLOOKUP($B34, 'part 01'!$D:$K, 8, 0),""))</f>
        <v>#N/A</v>
      </c>
      <c r="E34" s="51" t="e">
        <f>IF(VLOOKUP($B34, 'part 01'!$D:$K, 3, 0) = 0,"не сдают",VLOOKUP($B34, 'part 01'!$D:$J, 4, 0)-VLOOKUP($B34, 'part 01'!$D:$J, 5, 0)-VLOOKUP($B34, 'part 01'!$D:$J, 6, 0))</f>
        <v>#N/A</v>
      </c>
      <c r="F34" s="51" t="e">
        <f ca="1">IF(VLOOKUP($B34, 'part 02'!$D:$K, 3, 0) = 0,"не сдают",IF(VLOOKUP($B34, 'part 02'!$D:$K, 8, 0) &lt;&gt; TODAY(),IF(VLOOKUP($B34, 'part 02'!$D:$K, 6, 0) = 0,"потратили","должник"),"сдал"))</f>
        <v>#N/A</v>
      </c>
      <c r="G34" s="52" t="e">
        <f ca="1">IF(VLOOKUP($B34, 'part 02'!$D:$K, 3, 0) = 0,"не сдают",IF(VLOOKUP($B34, 'part 02'!$D:$K, 8, 0) &lt;&gt; TODAY(),VLOOKUP($B34, 'part 02'!$D:$K, 8, 0),""))</f>
        <v>#N/A</v>
      </c>
      <c r="H34" s="51" t="e">
        <f>IF(VLOOKUP($B34, 'part 02'!$D:$K, 3, 0) = 0,"не сдают",VLOOKUP($B34, 'part 02'!$D:$J, 4, 0)-VLOOKUP($B34, 'part 02'!$D:$J, 5, 0)-VLOOKUP($B34, 'part 02'!$D:$J, 6, 0))</f>
        <v>#N/A</v>
      </c>
      <c r="I34" s="51" t="e">
        <f ca="1">IF(VLOOKUP($B34, 'part 03'!$D:$K, 3, 0) = 0,"не сдают",IF(VLOOKUP($B34, 'part 03'!$D:$K, 8, 0) &lt;&gt; TODAY(),IF(VLOOKUP($B34, 'part 03'!$D:$K, 6, 0) = 0,"потратили","должник"),"сдал"))</f>
        <v>#N/A</v>
      </c>
      <c r="J34" s="52" t="e">
        <f ca="1">IF(VLOOKUP($B34, 'part 03'!$D:$K, 3, 0) = 0,"не сдают",IF(VLOOKUP($B34, 'part 03'!$D:$K, 8, 0) &lt;&gt; TODAY(),VLOOKUP($B34, 'part 03'!$D:$K, 8, 0),""))</f>
        <v>#N/A</v>
      </c>
      <c r="K34" s="51" t="e">
        <f>IF(VLOOKUP($B34, 'part 03'!$D:$K, 3, 0) = 0,"не сдают",VLOOKUP($B34, 'part 03'!$D:$J, 4, 0)-VLOOKUP($B34, 'part 03'!$D:$J, 5, 0)-VLOOKUP($B34, 'part 03'!$D:$J, 6, 0))</f>
        <v>#N/A</v>
      </c>
      <c r="L34" s="51" t="e">
        <f ca="1">IF(VLOOKUP($B34, 'part 04'!$D:$K, 3, 0) = 0,"не сдают",IF(VLOOKUP($B34, 'part 04'!$D:$K, 8, 0) &lt;&gt; TODAY(),IF(VLOOKUP($B34, 'part 04'!$D:$K, 6, 0) = 0,"потратили","должник"),"сдал"))</f>
        <v>#N/A</v>
      </c>
      <c r="M34" s="52" t="e">
        <f ca="1">IF(VLOOKUP($B34, 'part 04'!$D:$K, 3, 0) = 0,"не сдают",IF(VLOOKUP($B34, 'part 04'!$D:$K, 8, 0) &lt;&gt; TODAY(),VLOOKUP($B34, 'part 04'!$D:$K, 8, 0),""))</f>
        <v>#N/A</v>
      </c>
      <c r="N34" s="51" t="e">
        <f>IF(VLOOKUP($B34, 'part 04'!$D:$K, 3, 0) = 0,"не сдают",VLOOKUP($B34, 'part 04'!$D:$J, 4, 0)-VLOOKUP($B34, 'part 04'!$D:$J, 5, 0)-VLOOKUP($B34, 'part 04'!$D:$J, 6, 0))</f>
        <v>#N/A</v>
      </c>
      <c r="O34" s="53" t="e">
        <f ca="1">IF(VLOOKUP($B34, 'part 05'!$D:$K, 3, 0) = 0,"не сдают",IF(VLOOKUP($B34, 'part 05'!$D:$K, 8, 0) &lt;&gt; TODAY(),IF(VLOOKUP($B34, 'part 05'!$D:$K, 6, 0) = 0,"потратили","должник"),"сдал"))</f>
        <v>#N/A</v>
      </c>
      <c r="P34" s="54" t="e">
        <f ca="1">IF(VLOOKUP($B34, 'part 05'!$D:$K, 3, 0) = 0,"не сдают",IF(VLOOKUP($B34, 'part 05'!$D:$K, 8, 0) &lt;&gt; TODAY(),VLOOKUP($B34, 'part 05'!$D:$K, 8, 0),""))</f>
        <v>#N/A</v>
      </c>
      <c r="Q34" s="53" t="e">
        <f>IF(VLOOKUP($B34, 'part 05'!$D:$K, 3, 0) = 0,"не сдают",VLOOKUP($B34, 'part 05'!$D:$J, 4, 0)-VLOOKUP($B34, 'part 05'!$D:$J, 5, 0)-VLOOKUP($B34, 'part 05'!$D:$J, 6, 0))</f>
        <v>#N/A</v>
      </c>
      <c r="R34" s="51" t="e">
        <f ca="1">IF(VLOOKUP($B34, 'part 06'!$D:$K, 3, 0) = 0,"не сдают",IF(VLOOKUP($B34, 'part 06'!$D:$K, 8, 0) &lt;&gt; TODAY(),IF(VLOOKUP($B34, 'part 06'!$D:$K, 6, 0) = 0,"потратили","должник"),"сдал"))</f>
        <v>#N/A</v>
      </c>
      <c r="S34" s="52" t="e">
        <f ca="1">IF(VLOOKUP($B34, 'part 06'!$D:$K, 3, 0) = 0,"не сдают",IF(VLOOKUP($B34, 'part 06'!$D:$K, 8, 0) &lt;&gt; TODAY(),VLOOKUP($B34, 'part 06'!$D:$K, 8, 0),""))</f>
        <v>#N/A</v>
      </c>
      <c r="T34" s="51" t="e">
        <f>IF(VLOOKUP($B34, 'part 06'!$D:$K, 3, 0) = 0,"не сдают",VLOOKUP($B34, 'part 06'!$D:$J, 4, 0)-VLOOKUP($B34, 'part 06'!$D:$J, 5, 0)-VLOOKUP($B34, 'part 06'!$D:$J, 6, 0))</f>
        <v>#N/A</v>
      </c>
      <c r="U34" s="51" t="e">
        <f ca="1">IF(VLOOKUP($B34, 'part 07'!$D:$K, 3, 0) = 0,"не сдают",IF(VLOOKUP($B34, 'part 07'!$D:$K, 8, 0) &lt;&gt; TODAY(),IF(VLOOKUP($B34, 'part 07'!$D:$K, 6, 0) = 0,"потратили","должник"),"сдал"))</f>
        <v>#N/A</v>
      </c>
      <c r="V34" s="52" t="e">
        <f ca="1">IF(VLOOKUP($B34, 'part 07'!$D:$K, 3, 0) = 0,"не сдают",IF(VLOOKUP($B34, 'part 07'!$D:$K, 8, 0) &lt;&gt; TODAY(),VLOOKUP($B34, 'part 07'!$D:$K, 8, 0),""))</f>
        <v>#N/A</v>
      </c>
      <c r="W34" s="51" t="e">
        <f>IF(VLOOKUP($B34, 'part 07'!$D:$K, 3, 0) = 0,"не сдают",VLOOKUP($B34, 'part 07'!$D:$J, 4, 0)-VLOOKUP($B34, 'part 07'!$D:$J, 5, 0)-VLOOKUP($B34, 'part 07'!$D:$J, 6, 0))</f>
        <v>#N/A</v>
      </c>
      <c r="X34" s="51" t="e">
        <f ca="1">IF(VLOOKUP($B34, 'part 08'!$D:$K, 3, 0) = 0,"не сдают",IF(VLOOKUP($B34, 'part 08'!$D:$K, 8, 0) &lt;&gt; TODAY(),IF(VLOOKUP($B34, 'part 08'!$D:$K, 6, 0) = 0,"потратили","должник"),"сдал"))</f>
        <v>#N/A</v>
      </c>
      <c r="Y34" s="52" t="e">
        <f ca="1">IF(VLOOKUP($B34, 'part 08'!$D:$K, 3, 0) = 0,"не сдают",IF(VLOOKUP($B34, 'part 08'!$D:$K, 8, 0) &lt;&gt; TODAY(),VLOOKUP($B34, 'part 08'!$D:$K, 8, 0),""))</f>
        <v>#N/A</v>
      </c>
      <c r="Z34" s="51" t="e">
        <f>IF(VLOOKUP($B34, 'part 08'!$D:$K, 3, 0) = 0,"не сдают",VLOOKUP($B34, 'part 08'!$D:$J, 4, 0)-VLOOKUP($B34, 'part 08'!$D:$J, 5, 0)-VLOOKUP($B34, 'part 08'!$D:$J, 6, 0))</f>
        <v>#N/A</v>
      </c>
      <c r="AA34" s="51" t="e">
        <f ca="1">IF(VLOOKUP($B34, 'part 09'!$D:$K, 3, 0) = 0,"не сдают",IF(VLOOKUP($B34, 'part 09'!$D:$K, 8, 0) &lt;&gt; TODAY(),IF(VLOOKUP($B34, 'part 09'!$D:$K, 6, 0) = 0,"потратили","должник"),"сдал"))</f>
        <v>#N/A</v>
      </c>
      <c r="AB34" s="52" t="e">
        <f ca="1">IF(VLOOKUP($B34, 'part 09'!$D:$K, 3, 0) = 0,"не сдают",IF(VLOOKUP($B34, 'part 09'!$D:$K, 8, 0) &lt;&gt; TODAY(),VLOOKUP($B34, 'part 09'!$D:$K, 8, 0),""))</f>
        <v>#N/A</v>
      </c>
      <c r="AC34" s="51" t="e">
        <f>IF(VLOOKUP($B34, 'part 09'!$D:$K, 3, 0) = 0,"не сдают",VLOOKUP($B34, 'part 09'!$D:$J, 4, 0)-VLOOKUP($B34, 'part 09'!$D:$J, 5, 0)-VLOOKUP($B34, 'part 09'!$D:$J, 6, 0))</f>
        <v>#N/A</v>
      </c>
      <c r="AD34" s="51" t="e">
        <f ca="1">IF(VLOOKUP($B34, 'part 10'!$D:$K, 3, 0) = 0,"не сдают",IF(VLOOKUP($B34, 'part 10'!$D:$K, 8, 0) &lt;&gt; TODAY(),IF(VLOOKUP($B34, 'part 10'!$D:$K, 6, 0) = 0,"потратили","должник"),"сдал"))</f>
        <v>#N/A</v>
      </c>
      <c r="AE34" s="52" t="e">
        <f ca="1">IF(VLOOKUP($B34, 'part 10'!$D:$K, 3, 0) = 0,"не сдают",IF(VLOOKUP($B34, 'part 10'!$D:$K, 8, 0) &lt;&gt; TODAY(),VLOOKUP($B34, 'part 10'!$D:$K, 8, 0),""))</f>
        <v>#N/A</v>
      </c>
      <c r="AF34" s="51" t="e">
        <f>IF(VLOOKUP($B34, 'part 10'!$D:$K, 3, 0) = 0,"не сдают",VLOOKUP($B34, 'part 10'!$D:$J, 4, 0)-VLOOKUP($B34, 'part 10'!$D:$J, 5, 0)-VLOOKUP($B34, 'part 10'!$D:$J, 6, 0))</f>
        <v>#N/A</v>
      </c>
    </row>
    <row r="35" spans="1:32" ht="15">
      <c r="A35" s="13">
        <v>33</v>
      </c>
      <c r="B35" s="28" t="s">
        <v>47</v>
      </c>
      <c r="C35" s="51" t="e">
        <f ca="1">IF(VLOOKUP($B35, 'part 01'!$D:$K, 3, 0) = 0,"не сдают",IF(VLOOKUP($B35, 'part 01'!$D:$K, 8, 0) &lt;&gt; TODAY(),IF(VLOOKUP($B35, 'part 01'!$D:$K, 6, 0) = 0,"потратили","должник"),"сдал"))</f>
        <v>#N/A</v>
      </c>
      <c r="D35" s="52" t="e">
        <f ca="1">IF(VLOOKUP($B35, 'part 01'!$D:$K, 3, 0) = 0,"не сдают",IF(VLOOKUP($B35, 'part 01'!$D:$K, 8, 0) &lt;&gt; TODAY(),VLOOKUP($B35, 'part 01'!$D:$K, 8, 0),""))</f>
        <v>#N/A</v>
      </c>
      <c r="E35" s="51" t="e">
        <f>IF(VLOOKUP($B35, 'part 01'!$D:$K, 3, 0) = 0,"не сдают",VLOOKUP($B35, 'part 01'!$D:$J, 4, 0)-VLOOKUP($B35, 'part 01'!$D:$J, 5, 0)-VLOOKUP($B35, 'part 01'!$D:$J, 6, 0))</f>
        <v>#N/A</v>
      </c>
      <c r="F35" s="51" t="e">
        <f ca="1">IF(VLOOKUP($B35, 'part 02'!$D:$K, 3, 0) = 0,"не сдают",IF(VLOOKUP($B35, 'part 02'!$D:$K, 8, 0) &lt;&gt; TODAY(),IF(VLOOKUP($B35, 'part 02'!$D:$K, 6, 0) = 0,"потратили","должник"),"сдал"))</f>
        <v>#N/A</v>
      </c>
      <c r="G35" s="52" t="e">
        <f ca="1">IF(VLOOKUP($B35, 'part 02'!$D:$K, 3, 0) = 0,"не сдают",IF(VLOOKUP($B35, 'part 02'!$D:$K, 8, 0) &lt;&gt; TODAY(),VLOOKUP($B35, 'part 02'!$D:$K, 8, 0),""))</f>
        <v>#N/A</v>
      </c>
      <c r="H35" s="51" t="e">
        <f>IF(VLOOKUP($B35, 'part 02'!$D:$K, 3, 0) = 0,"не сдают",VLOOKUP($B35, 'part 02'!$D:$J, 4, 0)-VLOOKUP($B35, 'part 02'!$D:$J, 5, 0)-VLOOKUP($B35, 'part 02'!$D:$J, 6, 0))</f>
        <v>#N/A</v>
      </c>
      <c r="I35" s="51" t="e">
        <f ca="1">IF(VLOOKUP($B35, 'part 03'!$D:$K, 3, 0) = 0,"не сдают",IF(VLOOKUP($B35, 'part 03'!$D:$K, 8, 0) &lt;&gt; TODAY(),IF(VLOOKUP($B35, 'part 03'!$D:$K, 6, 0) = 0,"потратили","должник"),"сдал"))</f>
        <v>#N/A</v>
      </c>
      <c r="J35" s="52" t="e">
        <f ca="1">IF(VLOOKUP($B35, 'part 03'!$D:$K, 3, 0) = 0,"не сдают",IF(VLOOKUP($B35, 'part 03'!$D:$K, 8, 0) &lt;&gt; TODAY(),VLOOKUP($B35, 'part 03'!$D:$K, 8, 0),""))</f>
        <v>#N/A</v>
      </c>
      <c r="K35" s="51" t="e">
        <f>IF(VLOOKUP($B35, 'part 03'!$D:$K, 3, 0) = 0,"не сдают",VLOOKUP($B35, 'part 03'!$D:$J, 4, 0)-VLOOKUP($B35, 'part 03'!$D:$J, 5, 0)-VLOOKUP($B35, 'part 03'!$D:$J, 6, 0))</f>
        <v>#N/A</v>
      </c>
      <c r="L35" s="51" t="e">
        <f ca="1">IF(VLOOKUP($B35, 'part 04'!$D:$K, 3, 0) = 0,"не сдают",IF(VLOOKUP($B35, 'part 04'!$D:$K, 8, 0) &lt;&gt; TODAY(),IF(VLOOKUP($B35, 'part 04'!$D:$K, 6, 0) = 0,"потратили","должник"),"сдал"))</f>
        <v>#N/A</v>
      </c>
      <c r="M35" s="52" t="e">
        <f ca="1">IF(VLOOKUP($B35, 'part 04'!$D:$K, 3, 0) = 0,"не сдают",IF(VLOOKUP($B35, 'part 04'!$D:$K, 8, 0) &lt;&gt; TODAY(),VLOOKUP($B35, 'part 04'!$D:$K, 8, 0),""))</f>
        <v>#N/A</v>
      </c>
      <c r="N35" s="51" t="e">
        <f>IF(VLOOKUP($B35, 'part 04'!$D:$K, 3, 0) = 0,"не сдают",VLOOKUP($B35, 'part 04'!$D:$J, 4, 0)-VLOOKUP($B35, 'part 04'!$D:$J, 5, 0)-VLOOKUP($B35, 'part 04'!$D:$J, 6, 0))</f>
        <v>#N/A</v>
      </c>
      <c r="O35" s="53" t="e">
        <f ca="1">IF(VLOOKUP($B35, 'part 05'!$D:$K, 3, 0) = 0,"не сдают",IF(VLOOKUP($B35, 'part 05'!$D:$K, 8, 0) &lt;&gt; TODAY(),IF(VLOOKUP($B35, 'part 05'!$D:$K, 6, 0) = 0,"потратили","должник"),"сдал"))</f>
        <v>#N/A</v>
      </c>
      <c r="P35" s="54" t="e">
        <f ca="1">IF(VLOOKUP($B35, 'part 05'!$D:$K, 3, 0) = 0,"не сдают",IF(VLOOKUP($B35, 'part 05'!$D:$K, 8, 0) &lt;&gt; TODAY(),VLOOKUP($B35, 'part 05'!$D:$K, 8, 0),""))</f>
        <v>#N/A</v>
      </c>
      <c r="Q35" s="53" t="e">
        <f>IF(VLOOKUP($B35, 'part 05'!$D:$K, 3, 0) = 0,"не сдают",VLOOKUP($B35, 'part 05'!$D:$J, 4, 0)-VLOOKUP($B35, 'part 05'!$D:$J, 5, 0)-VLOOKUP($B35, 'part 05'!$D:$J, 6, 0))</f>
        <v>#N/A</v>
      </c>
      <c r="R35" s="51" t="e">
        <f ca="1">IF(VLOOKUP($B35, 'part 06'!$D:$K, 3, 0) = 0,"не сдают",IF(VLOOKUP($B35, 'part 06'!$D:$K, 8, 0) &lt;&gt; TODAY(),IF(VLOOKUP($B35, 'part 06'!$D:$K, 6, 0) = 0,"потратили","должник"),"сдал"))</f>
        <v>#N/A</v>
      </c>
      <c r="S35" s="52" t="e">
        <f ca="1">IF(VLOOKUP($B35, 'part 06'!$D:$K, 3, 0) = 0,"не сдают",IF(VLOOKUP($B35, 'part 06'!$D:$K, 8, 0) &lt;&gt; TODAY(),VLOOKUP($B35, 'part 06'!$D:$K, 8, 0),""))</f>
        <v>#N/A</v>
      </c>
      <c r="T35" s="51" t="e">
        <f>IF(VLOOKUP($B35, 'part 06'!$D:$K, 3, 0) = 0,"не сдают",VLOOKUP($B35, 'part 06'!$D:$J, 4, 0)-VLOOKUP($B35, 'part 06'!$D:$J, 5, 0)-VLOOKUP($B35, 'part 06'!$D:$J, 6, 0))</f>
        <v>#N/A</v>
      </c>
      <c r="U35" s="51" t="e">
        <f ca="1">IF(VLOOKUP($B35, 'part 07'!$D:$K, 3, 0) = 0,"не сдают",IF(VLOOKUP($B35, 'part 07'!$D:$K, 8, 0) &lt;&gt; TODAY(),IF(VLOOKUP($B35, 'part 07'!$D:$K, 6, 0) = 0,"потратили","должник"),"сдал"))</f>
        <v>#N/A</v>
      </c>
      <c r="V35" s="52" t="e">
        <f ca="1">IF(VLOOKUP($B35, 'part 07'!$D:$K, 3, 0) = 0,"не сдают",IF(VLOOKUP($B35, 'part 07'!$D:$K, 8, 0) &lt;&gt; TODAY(),VLOOKUP($B35, 'part 07'!$D:$K, 8, 0),""))</f>
        <v>#N/A</v>
      </c>
      <c r="W35" s="51" t="e">
        <f>IF(VLOOKUP($B35, 'part 07'!$D:$K, 3, 0) = 0,"не сдают",VLOOKUP($B35, 'part 07'!$D:$J, 4, 0)-VLOOKUP($B35, 'part 07'!$D:$J, 5, 0)-VLOOKUP($B35, 'part 07'!$D:$J, 6, 0))</f>
        <v>#N/A</v>
      </c>
      <c r="X35" s="51" t="e">
        <f ca="1">IF(VLOOKUP($B35, 'part 08'!$D:$K, 3, 0) = 0,"не сдают",IF(VLOOKUP($B35, 'part 08'!$D:$K, 8, 0) &lt;&gt; TODAY(),IF(VLOOKUP($B35, 'part 08'!$D:$K, 6, 0) = 0,"потратили","должник"),"сдал"))</f>
        <v>#N/A</v>
      </c>
      <c r="Y35" s="52" t="e">
        <f ca="1">IF(VLOOKUP($B35, 'part 08'!$D:$K, 3, 0) = 0,"не сдают",IF(VLOOKUP($B35, 'part 08'!$D:$K, 8, 0) &lt;&gt; TODAY(),VLOOKUP($B35, 'part 08'!$D:$K, 8, 0),""))</f>
        <v>#N/A</v>
      </c>
      <c r="Z35" s="51" t="e">
        <f>IF(VLOOKUP($B35, 'part 08'!$D:$K, 3, 0) = 0,"не сдают",VLOOKUP($B35, 'part 08'!$D:$J, 4, 0)-VLOOKUP($B35, 'part 08'!$D:$J, 5, 0)-VLOOKUP($B35, 'part 08'!$D:$J, 6, 0))</f>
        <v>#N/A</v>
      </c>
      <c r="AA35" s="51" t="e">
        <f ca="1">IF(VLOOKUP($B35, 'part 09'!$D:$K, 3, 0) = 0,"не сдают",IF(VLOOKUP($B35, 'part 09'!$D:$K, 8, 0) &lt;&gt; TODAY(),IF(VLOOKUP($B35, 'part 09'!$D:$K, 6, 0) = 0,"потратили","должник"),"сдал"))</f>
        <v>#N/A</v>
      </c>
      <c r="AB35" s="52" t="e">
        <f ca="1">IF(VLOOKUP($B35, 'part 09'!$D:$K, 3, 0) = 0,"не сдают",IF(VLOOKUP($B35, 'part 09'!$D:$K, 8, 0) &lt;&gt; TODAY(),VLOOKUP($B35, 'part 09'!$D:$K, 8, 0),""))</f>
        <v>#N/A</v>
      </c>
      <c r="AC35" s="51" t="e">
        <f>IF(VLOOKUP($B35, 'part 09'!$D:$K, 3, 0) = 0,"не сдают",VLOOKUP($B35, 'part 09'!$D:$J, 4, 0)-VLOOKUP($B35, 'part 09'!$D:$J, 5, 0)-VLOOKUP($B35, 'part 09'!$D:$J, 6, 0))</f>
        <v>#N/A</v>
      </c>
      <c r="AD35" s="51" t="e">
        <f ca="1">IF(VLOOKUP($B35, 'part 10'!$D:$K, 3, 0) = 0,"не сдают",IF(VLOOKUP($B35, 'part 10'!$D:$K, 8, 0) &lt;&gt; TODAY(),IF(VLOOKUP($B35, 'part 10'!$D:$K, 6, 0) = 0,"потратили","должник"),"сдал"))</f>
        <v>#N/A</v>
      </c>
      <c r="AE35" s="52" t="e">
        <f ca="1">IF(VLOOKUP($B35, 'part 10'!$D:$K, 3, 0) = 0,"не сдают",IF(VLOOKUP($B35, 'part 10'!$D:$K, 8, 0) &lt;&gt; TODAY(),VLOOKUP($B35, 'part 10'!$D:$K, 8, 0),""))</f>
        <v>#N/A</v>
      </c>
      <c r="AF35" s="51" t="e">
        <f>IF(VLOOKUP($B35, 'part 10'!$D:$K, 3, 0) = 0,"не сдают",VLOOKUP($B35, 'part 10'!$D:$J, 4, 0)-VLOOKUP($B35, 'part 10'!$D:$J, 5, 0)-VLOOKUP($B35, 'part 10'!$D:$J, 6, 0))</f>
        <v>#N/A</v>
      </c>
    </row>
    <row r="36" spans="1:32" ht="30">
      <c r="A36" s="13">
        <v>34</v>
      </c>
      <c r="B36" s="28" t="s">
        <v>79</v>
      </c>
      <c r="C36" s="51" t="e">
        <f ca="1">IF(VLOOKUP($B36, 'part 01'!$D:$K, 3, 0) = 0,"не сдают",IF(VLOOKUP($B36, 'part 01'!$D:$K, 8, 0) &lt;&gt; TODAY(),IF(VLOOKUP($B36, 'part 01'!$D:$K, 6, 0) = 0,"потратили","должник"),"сдал"))</f>
        <v>#N/A</v>
      </c>
      <c r="D36" s="52" t="e">
        <f ca="1">IF(VLOOKUP($B36, 'part 01'!$D:$K, 3, 0) = 0,"не сдают",IF(VLOOKUP($B36, 'part 01'!$D:$K, 8, 0) &lt;&gt; TODAY(),VLOOKUP($B36, 'part 01'!$D:$K, 8, 0),""))</f>
        <v>#N/A</v>
      </c>
      <c r="E36" s="51" t="e">
        <f>IF(VLOOKUP($B36, 'part 01'!$D:$K, 3, 0) = 0,"не сдают",VLOOKUP($B36, 'part 01'!$D:$J, 4, 0)-VLOOKUP($B36, 'part 01'!$D:$J, 5, 0)-VLOOKUP($B36, 'part 01'!$D:$J, 6, 0))</f>
        <v>#N/A</v>
      </c>
      <c r="F36" s="51" t="e">
        <f ca="1">IF(VLOOKUP($B36, 'part 02'!$D:$K, 3, 0) = 0,"не сдают",IF(VLOOKUP($B36, 'part 02'!$D:$K, 8, 0) &lt;&gt; TODAY(),IF(VLOOKUP($B36, 'part 02'!$D:$K, 6, 0) = 0,"потратили","должник"),"сдал"))</f>
        <v>#N/A</v>
      </c>
      <c r="G36" s="52" t="e">
        <f ca="1">IF(VLOOKUP($B36, 'part 02'!$D:$K, 3, 0) = 0,"не сдают",IF(VLOOKUP($B36, 'part 02'!$D:$K, 8, 0) &lt;&gt; TODAY(),VLOOKUP($B36, 'part 02'!$D:$K, 8, 0),""))</f>
        <v>#N/A</v>
      </c>
      <c r="H36" s="51" t="e">
        <f>IF(VLOOKUP($B36, 'part 02'!$D:$K, 3, 0) = 0,"не сдают",VLOOKUP($B36, 'part 02'!$D:$J, 4, 0)-VLOOKUP($B36, 'part 02'!$D:$J, 5, 0)-VLOOKUP($B36, 'part 02'!$D:$J, 6, 0))</f>
        <v>#N/A</v>
      </c>
      <c r="I36" s="51" t="e">
        <f ca="1">IF(VLOOKUP($B36, 'part 03'!$D:$K, 3, 0) = 0,"не сдают",IF(VLOOKUP($B36, 'part 03'!$D:$K, 8, 0) &lt;&gt; TODAY(),IF(VLOOKUP($B36, 'part 03'!$D:$K, 6, 0) = 0,"потратили","должник"),"сдал"))</f>
        <v>#N/A</v>
      </c>
      <c r="J36" s="52" t="e">
        <f ca="1">IF(VLOOKUP($B36, 'part 03'!$D:$K, 3, 0) = 0,"не сдают",IF(VLOOKUP($B36, 'part 03'!$D:$K, 8, 0) &lt;&gt; TODAY(),VLOOKUP($B36, 'part 03'!$D:$K, 8, 0),""))</f>
        <v>#N/A</v>
      </c>
      <c r="K36" s="51" t="e">
        <f>IF(VLOOKUP($B36, 'part 03'!$D:$K, 3, 0) = 0,"не сдают",VLOOKUP($B36, 'part 03'!$D:$J, 4, 0)-VLOOKUP($B36, 'part 03'!$D:$J, 5, 0)-VLOOKUP($B36, 'part 03'!$D:$J, 6, 0))</f>
        <v>#N/A</v>
      </c>
      <c r="L36" s="51" t="e">
        <f ca="1">IF(VLOOKUP($B36, 'part 04'!$D:$K, 3, 0) = 0,"не сдают",IF(VLOOKUP($B36, 'part 04'!$D:$K, 8, 0) &lt;&gt; TODAY(),IF(VLOOKUP($B36, 'part 04'!$D:$K, 6, 0) = 0,"потратили","должник"),"сдал"))</f>
        <v>#N/A</v>
      </c>
      <c r="M36" s="52" t="e">
        <f ca="1">IF(VLOOKUP($B36, 'part 04'!$D:$K, 3, 0) = 0,"не сдают",IF(VLOOKUP($B36, 'part 04'!$D:$K, 8, 0) &lt;&gt; TODAY(),VLOOKUP($B36, 'part 04'!$D:$K, 8, 0),""))</f>
        <v>#N/A</v>
      </c>
      <c r="N36" s="51" t="e">
        <f>IF(VLOOKUP($B36, 'part 04'!$D:$K, 3, 0) = 0,"не сдают",VLOOKUP($B36, 'part 04'!$D:$J, 4, 0)-VLOOKUP($B36, 'part 04'!$D:$J, 5, 0)-VLOOKUP($B36, 'part 04'!$D:$J, 6, 0))</f>
        <v>#N/A</v>
      </c>
      <c r="O36" s="53" t="e">
        <f ca="1">IF(VLOOKUP($B36, 'part 05'!$D:$K, 3, 0) = 0,"не сдают",IF(VLOOKUP($B36, 'part 05'!$D:$K, 8, 0) &lt;&gt; TODAY(),IF(VLOOKUP($B36, 'part 05'!$D:$K, 6, 0) = 0,"потратили","должник"),"сдал"))</f>
        <v>#N/A</v>
      </c>
      <c r="P36" s="54" t="e">
        <f ca="1">IF(VLOOKUP($B36, 'part 05'!$D:$K, 3, 0) = 0,"не сдают",IF(VLOOKUP($B36, 'part 05'!$D:$K, 8, 0) &lt;&gt; TODAY(),VLOOKUP($B36, 'part 05'!$D:$K, 8, 0),""))</f>
        <v>#N/A</v>
      </c>
      <c r="Q36" s="53" t="e">
        <f>IF(VLOOKUP($B36, 'part 05'!$D:$K, 3, 0) = 0,"не сдают",VLOOKUP($B36, 'part 05'!$D:$J, 4, 0)-VLOOKUP($B36, 'part 05'!$D:$J, 5, 0)-VLOOKUP($B36, 'part 05'!$D:$J, 6, 0))</f>
        <v>#N/A</v>
      </c>
      <c r="R36" s="51" t="e">
        <f ca="1">IF(VLOOKUP($B36, 'part 06'!$D:$K, 3, 0) = 0,"не сдают",IF(VLOOKUP($B36, 'part 06'!$D:$K, 8, 0) &lt;&gt; TODAY(),IF(VLOOKUP($B36, 'part 06'!$D:$K, 6, 0) = 0,"потратили","должник"),"сдал"))</f>
        <v>#N/A</v>
      </c>
      <c r="S36" s="52" t="e">
        <f ca="1">IF(VLOOKUP($B36, 'part 06'!$D:$K, 3, 0) = 0,"не сдают",IF(VLOOKUP($B36, 'part 06'!$D:$K, 8, 0) &lt;&gt; TODAY(),VLOOKUP($B36, 'part 06'!$D:$K, 8, 0),""))</f>
        <v>#N/A</v>
      </c>
      <c r="T36" s="51" t="e">
        <f>IF(VLOOKUP($B36, 'part 06'!$D:$K, 3, 0) = 0,"не сдают",VLOOKUP($B36, 'part 06'!$D:$J, 4, 0)-VLOOKUP($B36, 'part 06'!$D:$J, 5, 0)-VLOOKUP($B36, 'part 06'!$D:$J, 6, 0))</f>
        <v>#N/A</v>
      </c>
      <c r="U36" s="51" t="e">
        <f ca="1">IF(VLOOKUP($B36, 'part 07'!$D:$K, 3, 0) = 0,"не сдают",IF(VLOOKUP($B36, 'part 07'!$D:$K, 8, 0) &lt;&gt; TODAY(),IF(VLOOKUP($B36, 'part 07'!$D:$K, 6, 0) = 0,"потратили","должник"),"сдал"))</f>
        <v>#N/A</v>
      </c>
      <c r="V36" s="52" t="e">
        <f ca="1">IF(VLOOKUP($B36, 'part 07'!$D:$K, 3, 0) = 0,"не сдают",IF(VLOOKUP($B36, 'part 07'!$D:$K, 8, 0) &lt;&gt; TODAY(),VLOOKUP($B36, 'part 07'!$D:$K, 8, 0),""))</f>
        <v>#N/A</v>
      </c>
      <c r="W36" s="51" t="e">
        <f>IF(VLOOKUP($B36, 'part 07'!$D:$K, 3, 0) = 0,"не сдают",VLOOKUP($B36, 'part 07'!$D:$J, 4, 0)-VLOOKUP($B36, 'part 07'!$D:$J, 5, 0)-VLOOKUP($B36, 'part 07'!$D:$J, 6, 0))</f>
        <v>#N/A</v>
      </c>
      <c r="X36" s="51" t="e">
        <f ca="1">IF(VLOOKUP($B36, 'part 08'!$D:$K, 3, 0) = 0,"не сдают",IF(VLOOKUP($B36, 'part 08'!$D:$K, 8, 0) &lt;&gt; TODAY(),IF(VLOOKUP($B36, 'part 08'!$D:$K, 6, 0) = 0,"потратили","должник"),"сдал"))</f>
        <v>#N/A</v>
      </c>
      <c r="Y36" s="52" t="e">
        <f ca="1">IF(VLOOKUP($B36, 'part 08'!$D:$K, 3, 0) = 0,"не сдают",IF(VLOOKUP($B36, 'part 08'!$D:$K, 8, 0) &lt;&gt; TODAY(),VLOOKUP($B36, 'part 08'!$D:$K, 8, 0),""))</f>
        <v>#N/A</v>
      </c>
      <c r="Z36" s="51" t="e">
        <f>IF(VLOOKUP($B36, 'part 08'!$D:$K, 3, 0) = 0,"не сдают",VLOOKUP($B36, 'part 08'!$D:$J, 4, 0)-VLOOKUP($B36, 'part 08'!$D:$J, 5, 0)-VLOOKUP($B36, 'part 08'!$D:$J, 6, 0))</f>
        <v>#N/A</v>
      </c>
      <c r="AA36" s="51" t="e">
        <f ca="1">IF(VLOOKUP($B36, 'part 09'!$D:$K, 3, 0) = 0,"не сдают",IF(VLOOKUP($B36, 'part 09'!$D:$K, 8, 0) &lt;&gt; TODAY(),IF(VLOOKUP($B36, 'part 09'!$D:$K, 6, 0) = 0,"потратили","должник"),"сдал"))</f>
        <v>#N/A</v>
      </c>
      <c r="AB36" s="52" t="e">
        <f ca="1">IF(VLOOKUP($B36, 'part 09'!$D:$K, 3, 0) = 0,"не сдают",IF(VLOOKUP($B36, 'part 09'!$D:$K, 8, 0) &lt;&gt; TODAY(),VLOOKUP($B36, 'part 09'!$D:$K, 8, 0),""))</f>
        <v>#N/A</v>
      </c>
      <c r="AC36" s="51" t="e">
        <f>IF(VLOOKUP($B36, 'part 09'!$D:$K, 3, 0) = 0,"не сдают",VLOOKUP($B36, 'part 09'!$D:$J, 4, 0)-VLOOKUP($B36, 'part 09'!$D:$J, 5, 0)-VLOOKUP($B36, 'part 09'!$D:$J, 6, 0))</f>
        <v>#N/A</v>
      </c>
      <c r="AD36" s="51" t="e">
        <f ca="1">IF(VLOOKUP($B36, 'part 10'!$D:$K, 3, 0) = 0,"не сдают",IF(VLOOKUP($B36, 'part 10'!$D:$K, 8, 0) &lt;&gt; TODAY(),IF(VLOOKUP($B36, 'part 10'!$D:$K, 6, 0) = 0,"потратили","должник"),"сдал"))</f>
        <v>#N/A</v>
      </c>
      <c r="AE36" s="52" t="e">
        <f ca="1">IF(VLOOKUP($B36, 'part 10'!$D:$K, 3, 0) = 0,"не сдают",IF(VLOOKUP($B36, 'part 10'!$D:$K, 8, 0) &lt;&gt; TODAY(),VLOOKUP($B36, 'part 10'!$D:$K, 8, 0),""))</f>
        <v>#N/A</v>
      </c>
      <c r="AF36" s="51" t="e">
        <f>IF(VLOOKUP($B36, 'part 10'!$D:$K, 3, 0) = 0,"не сдают",VLOOKUP($B36, 'part 10'!$D:$J, 4, 0)-VLOOKUP($B36, 'part 10'!$D:$J, 5, 0)-VLOOKUP($B36, 'part 10'!$D:$J, 6, 0))</f>
        <v>#N/A</v>
      </c>
    </row>
    <row r="37" spans="1:32" ht="15">
      <c r="A37" s="13">
        <v>35</v>
      </c>
      <c r="B37" s="28" t="s">
        <v>42</v>
      </c>
      <c r="C37" s="51" t="e">
        <f ca="1">IF(VLOOKUP($B37, 'part 01'!$D:$K, 3, 0) = 0,"не сдают",IF(VLOOKUP($B37, 'part 01'!$D:$K, 8, 0) &lt;&gt; TODAY(),IF(VLOOKUP($B37, 'part 01'!$D:$K, 6, 0) = 0,"потратили","должник"),"сдал"))</f>
        <v>#N/A</v>
      </c>
      <c r="D37" s="52" t="e">
        <f ca="1">IF(VLOOKUP($B37, 'part 01'!$D:$K, 3, 0) = 0,"не сдают",IF(VLOOKUP($B37, 'part 01'!$D:$K, 8, 0) &lt;&gt; TODAY(),VLOOKUP($B37, 'part 01'!$D:$K, 8, 0),""))</f>
        <v>#N/A</v>
      </c>
      <c r="E37" s="51" t="e">
        <f>IF(VLOOKUP($B37, 'part 01'!$D:$K, 3, 0) = 0,"не сдают",VLOOKUP($B37, 'part 01'!$D:$J, 4, 0)-VLOOKUP($B37, 'part 01'!$D:$J, 5, 0)-VLOOKUP($B37, 'part 01'!$D:$J, 6, 0))</f>
        <v>#N/A</v>
      </c>
      <c r="F37" s="51" t="e">
        <f ca="1">IF(VLOOKUP($B37, 'part 02'!$D:$K, 3, 0) = 0,"не сдают",IF(VLOOKUP($B37, 'part 02'!$D:$K, 8, 0) &lt;&gt; TODAY(),IF(VLOOKUP($B37, 'part 02'!$D:$K, 6, 0) = 0,"потратили","должник"),"сдал"))</f>
        <v>#N/A</v>
      </c>
      <c r="G37" s="52" t="e">
        <f ca="1">IF(VLOOKUP($B37, 'part 02'!$D:$K, 3, 0) = 0,"не сдают",IF(VLOOKUP($B37, 'part 02'!$D:$K, 8, 0) &lt;&gt; TODAY(),VLOOKUP($B37, 'part 02'!$D:$K, 8, 0),""))</f>
        <v>#N/A</v>
      </c>
      <c r="H37" s="51" t="e">
        <f>IF(VLOOKUP($B37, 'part 02'!$D:$K, 3, 0) = 0,"не сдают",VLOOKUP($B37, 'part 02'!$D:$J, 4, 0)-VLOOKUP($B37, 'part 02'!$D:$J, 5, 0)-VLOOKUP($B37, 'part 02'!$D:$J, 6, 0))</f>
        <v>#N/A</v>
      </c>
      <c r="I37" s="51" t="e">
        <f ca="1">IF(VLOOKUP($B37, 'part 03'!$D:$K, 3, 0) = 0,"не сдают",IF(VLOOKUP($B37, 'part 03'!$D:$K, 8, 0) &lt;&gt; TODAY(),IF(VLOOKUP($B37, 'part 03'!$D:$K, 6, 0) = 0,"потратили","должник"),"сдал"))</f>
        <v>#N/A</v>
      </c>
      <c r="J37" s="52" t="e">
        <f ca="1">IF(VLOOKUP($B37, 'part 03'!$D:$K, 3, 0) = 0,"не сдают",IF(VLOOKUP($B37, 'part 03'!$D:$K, 8, 0) &lt;&gt; TODAY(),VLOOKUP($B37, 'part 03'!$D:$K, 8, 0),""))</f>
        <v>#N/A</v>
      </c>
      <c r="K37" s="51" t="e">
        <f>IF(VLOOKUP($B37, 'part 03'!$D:$K, 3, 0) = 0,"не сдают",VLOOKUP($B37, 'part 03'!$D:$J, 4, 0)-VLOOKUP($B37, 'part 03'!$D:$J, 5, 0)-VLOOKUP($B37, 'part 03'!$D:$J, 6, 0))</f>
        <v>#N/A</v>
      </c>
      <c r="L37" s="51" t="e">
        <f ca="1">IF(VLOOKUP($B37, 'part 04'!$D:$K, 3, 0) = 0,"не сдают",IF(VLOOKUP($B37, 'part 04'!$D:$K, 8, 0) &lt;&gt; TODAY(),IF(VLOOKUP($B37, 'part 04'!$D:$K, 6, 0) = 0,"потратили","должник"),"сдал"))</f>
        <v>#N/A</v>
      </c>
      <c r="M37" s="52" t="e">
        <f ca="1">IF(VLOOKUP($B37, 'part 04'!$D:$K, 3, 0) = 0,"не сдают",IF(VLOOKUP($B37, 'part 04'!$D:$K, 8, 0) &lt;&gt; TODAY(),VLOOKUP($B37, 'part 04'!$D:$K, 8, 0),""))</f>
        <v>#N/A</v>
      </c>
      <c r="N37" s="51" t="e">
        <f>IF(VLOOKUP($B37, 'part 04'!$D:$K, 3, 0) = 0,"не сдают",VLOOKUP($B37, 'part 04'!$D:$J, 4, 0)-VLOOKUP($B37, 'part 04'!$D:$J, 5, 0)-VLOOKUP($B37, 'part 04'!$D:$J, 6, 0))</f>
        <v>#N/A</v>
      </c>
      <c r="O37" s="53" t="e">
        <f ca="1">IF(VLOOKUP($B37, 'part 05'!$D:$K, 3, 0) = 0,"не сдают",IF(VLOOKUP($B37, 'part 05'!$D:$K, 8, 0) &lt;&gt; TODAY(),IF(VLOOKUP($B37, 'part 05'!$D:$K, 6, 0) = 0,"потратили","должник"),"сдал"))</f>
        <v>#N/A</v>
      </c>
      <c r="P37" s="54" t="e">
        <f ca="1">IF(VLOOKUP($B37, 'part 05'!$D:$K, 3, 0) = 0,"не сдают",IF(VLOOKUP($B37, 'part 05'!$D:$K, 8, 0) &lt;&gt; TODAY(),VLOOKUP($B37, 'part 05'!$D:$K, 8, 0),""))</f>
        <v>#N/A</v>
      </c>
      <c r="Q37" s="53" t="e">
        <f>IF(VLOOKUP($B37, 'part 05'!$D:$K, 3, 0) = 0,"не сдают",VLOOKUP($B37, 'part 05'!$D:$J, 4, 0)-VLOOKUP($B37, 'part 05'!$D:$J, 5, 0)-VLOOKUP($B37, 'part 05'!$D:$J, 6, 0))</f>
        <v>#N/A</v>
      </c>
      <c r="R37" s="51" t="e">
        <f ca="1">IF(VLOOKUP($B37, 'part 06'!$D:$K, 3, 0) = 0,"не сдают",IF(VLOOKUP($B37, 'part 06'!$D:$K, 8, 0) &lt;&gt; TODAY(),IF(VLOOKUP($B37, 'part 06'!$D:$K, 6, 0) = 0,"потратили","должник"),"сдал"))</f>
        <v>#N/A</v>
      </c>
      <c r="S37" s="52" t="e">
        <f ca="1">IF(VLOOKUP($B37, 'part 06'!$D:$K, 3, 0) = 0,"не сдают",IF(VLOOKUP($B37, 'part 06'!$D:$K, 8, 0) &lt;&gt; TODAY(),VLOOKUP($B37, 'part 06'!$D:$K, 8, 0),""))</f>
        <v>#N/A</v>
      </c>
      <c r="T37" s="51" t="e">
        <f>IF(VLOOKUP($B37, 'part 06'!$D:$K, 3, 0) = 0,"не сдают",VLOOKUP($B37, 'part 06'!$D:$J, 4, 0)-VLOOKUP($B37, 'part 06'!$D:$J, 5, 0)-VLOOKUP($B37, 'part 06'!$D:$J, 6, 0))</f>
        <v>#N/A</v>
      </c>
      <c r="U37" s="51" t="e">
        <f ca="1">IF(VLOOKUP($B37, 'part 07'!$D:$K, 3, 0) = 0,"не сдают",IF(VLOOKUP($B37, 'part 07'!$D:$K, 8, 0) &lt;&gt; TODAY(),IF(VLOOKUP($B37, 'part 07'!$D:$K, 6, 0) = 0,"потратили","должник"),"сдал"))</f>
        <v>#N/A</v>
      </c>
      <c r="V37" s="52" t="e">
        <f ca="1">IF(VLOOKUP($B37, 'part 07'!$D:$K, 3, 0) = 0,"не сдают",IF(VLOOKUP($B37, 'part 07'!$D:$K, 8, 0) &lt;&gt; TODAY(),VLOOKUP($B37, 'part 07'!$D:$K, 8, 0),""))</f>
        <v>#N/A</v>
      </c>
      <c r="W37" s="51" t="e">
        <f>IF(VLOOKUP($B37, 'part 07'!$D:$K, 3, 0) = 0,"не сдают",VLOOKUP($B37, 'part 07'!$D:$J, 4, 0)-VLOOKUP($B37, 'part 07'!$D:$J, 5, 0)-VLOOKUP($B37, 'part 07'!$D:$J, 6, 0))</f>
        <v>#N/A</v>
      </c>
      <c r="X37" s="51" t="e">
        <f ca="1">IF(VLOOKUP($B37, 'part 08'!$D:$K, 3, 0) = 0,"не сдают",IF(VLOOKUP($B37, 'part 08'!$D:$K, 8, 0) &lt;&gt; TODAY(),IF(VLOOKUP($B37, 'part 08'!$D:$K, 6, 0) = 0,"потратили","должник"),"сдал"))</f>
        <v>#N/A</v>
      </c>
      <c r="Y37" s="52" t="e">
        <f ca="1">IF(VLOOKUP($B37, 'part 08'!$D:$K, 3, 0) = 0,"не сдают",IF(VLOOKUP($B37, 'part 08'!$D:$K, 8, 0) &lt;&gt; TODAY(),VLOOKUP($B37, 'part 08'!$D:$K, 8, 0),""))</f>
        <v>#N/A</v>
      </c>
      <c r="Z37" s="51" t="e">
        <f>IF(VLOOKUP($B37, 'part 08'!$D:$K, 3, 0) = 0,"не сдают",VLOOKUP($B37, 'part 08'!$D:$J, 4, 0)-VLOOKUP($B37, 'part 08'!$D:$J, 5, 0)-VLOOKUP($B37, 'part 08'!$D:$J, 6, 0))</f>
        <v>#N/A</v>
      </c>
      <c r="AA37" s="51" t="e">
        <f ca="1">IF(VLOOKUP($B37, 'part 09'!$D:$K, 3, 0) = 0,"не сдают",IF(VLOOKUP($B37, 'part 09'!$D:$K, 8, 0) &lt;&gt; TODAY(),IF(VLOOKUP($B37, 'part 09'!$D:$K, 6, 0) = 0,"потратили","должник"),"сдал"))</f>
        <v>#N/A</v>
      </c>
      <c r="AB37" s="52" t="e">
        <f ca="1">IF(VLOOKUP($B37, 'part 09'!$D:$K, 3, 0) = 0,"не сдают",IF(VLOOKUP($B37, 'part 09'!$D:$K, 8, 0) &lt;&gt; TODAY(),VLOOKUP($B37, 'part 09'!$D:$K, 8, 0),""))</f>
        <v>#N/A</v>
      </c>
      <c r="AC37" s="51" t="e">
        <f>IF(VLOOKUP($B37, 'part 09'!$D:$K, 3, 0) = 0,"не сдают",VLOOKUP($B37, 'part 09'!$D:$J, 4, 0)-VLOOKUP($B37, 'part 09'!$D:$J, 5, 0)-VLOOKUP($B37, 'part 09'!$D:$J, 6, 0))</f>
        <v>#N/A</v>
      </c>
      <c r="AD37" s="51" t="e">
        <f ca="1">IF(VLOOKUP($B37, 'part 10'!$D:$K, 3, 0) = 0,"не сдают",IF(VLOOKUP($B37, 'part 10'!$D:$K, 8, 0) &lt;&gt; TODAY(),IF(VLOOKUP($B37, 'part 10'!$D:$K, 6, 0) = 0,"потратили","должник"),"сдал"))</f>
        <v>#N/A</v>
      </c>
      <c r="AE37" s="52" t="e">
        <f ca="1">IF(VLOOKUP($B37, 'part 10'!$D:$K, 3, 0) = 0,"не сдают",IF(VLOOKUP($B37, 'part 10'!$D:$K, 8, 0) &lt;&gt; TODAY(),VLOOKUP($B37, 'part 10'!$D:$K, 8, 0),""))</f>
        <v>#N/A</v>
      </c>
      <c r="AF37" s="51" t="e">
        <f>IF(VLOOKUP($B37, 'part 10'!$D:$K, 3, 0) = 0,"не сдают",VLOOKUP($B37, 'part 10'!$D:$J, 4, 0)-VLOOKUP($B37, 'part 10'!$D:$J, 5, 0)-VLOOKUP($B37, 'part 10'!$D:$J, 6, 0))</f>
        <v>#N/A</v>
      </c>
    </row>
    <row r="38" spans="1:32" ht="15">
      <c r="A38" s="13">
        <v>36</v>
      </c>
      <c r="B38" s="28" t="s">
        <v>13</v>
      </c>
      <c r="C38" s="51" t="e">
        <f ca="1">IF(VLOOKUP($B38, 'part 01'!$D:$K, 3, 0) = 0,"не сдают",IF(VLOOKUP($B38, 'part 01'!$D:$K, 8, 0) &lt;&gt; TODAY(),IF(VLOOKUP($B38, 'part 01'!$D:$K, 6, 0) = 0,"потратили","должник"),"сдал"))</f>
        <v>#N/A</v>
      </c>
      <c r="D38" s="52" t="e">
        <f ca="1">IF(VLOOKUP($B38, 'part 01'!$D:$K, 3, 0) = 0,"не сдают",IF(VLOOKUP($B38, 'part 01'!$D:$K, 8, 0) &lt;&gt; TODAY(),VLOOKUP($B38, 'part 01'!$D:$K, 8, 0),""))</f>
        <v>#N/A</v>
      </c>
      <c r="E38" s="51" t="e">
        <f>IF(VLOOKUP($B38, 'part 01'!$D:$K, 3, 0) = 0,"не сдают",VLOOKUP($B38, 'part 01'!$D:$J, 4, 0)-VLOOKUP($B38, 'part 01'!$D:$J, 5, 0)-VLOOKUP($B38, 'part 01'!$D:$J, 6, 0))</f>
        <v>#N/A</v>
      </c>
      <c r="F38" s="51" t="e">
        <f ca="1">IF(VLOOKUP($B38, 'part 02'!$D:$K, 3, 0) = 0,"не сдают",IF(VLOOKUP($B38, 'part 02'!$D:$K, 8, 0) &lt;&gt; TODAY(),IF(VLOOKUP($B38, 'part 02'!$D:$K, 6, 0) = 0,"потратили","должник"),"сдал"))</f>
        <v>#N/A</v>
      </c>
      <c r="G38" s="52" t="e">
        <f ca="1">IF(VLOOKUP($B38, 'part 02'!$D:$K, 3, 0) = 0,"не сдают",IF(VLOOKUP($B38, 'part 02'!$D:$K, 8, 0) &lt;&gt; TODAY(),VLOOKUP($B38, 'part 02'!$D:$K, 8, 0),""))</f>
        <v>#N/A</v>
      </c>
      <c r="H38" s="51" t="e">
        <f>IF(VLOOKUP($B38, 'part 02'!$D:$K, 3, 0) = 0,"не сдают",VLOOKUP($B38, 'part 02'!$D:$J, 4, 0)-VLOOKUP($B38, 'part 02'!$D:$J, 5, 0)-VLOOKUP($B38, 'part 02'!$D:$J, 6, 0))</f>
        <v>#N/A</v>
      </c>
      <c r="I38" s="51" t="e">
        <f ca="1">IF(VLOOKUP($B38, 'part 03'!$D:$K, 3, 0) = 0,"не сдают",IF(VLOOKUP($B38, 'part 03'!$D:$K, 8, 0) &lt;&gt; TODAY(),IF(VLOOKUP($B38, 'part 03'!$D:$K, 6, 0) = 0,"потратили","должник"),"сдал"))</f>
        <v>#N/A</v>
      </c>
      <c r="J38" s="52" t="e">
        <f ca="1">IF(VLOOKUP($B38, 'part 03'!$D:$K, 3, 0) = 0,"не сдают",IF(VLOOKUP($B38, 'part 03'!$D:$K, 8, 0) &lt;&gt; TODAY(),VLOOKUP($B38, 'part 03'!$D:$K, 8, 0),""))</f>
        <v>#N/A</v>
      </c>
      <c r="K38" s="51" t="e">
        <f>IF(VLOOKUP($B38, 'part 03'!$D:$K, 3, 0) = 0,"не сдают",VLOOKUP($B38, 'part 03'!$D:$J, 4, 0)-VLOOKUP($B38, 'part 03'!$D:$J, 5, 0)-VLOOKUP($B38, 'part 03'!$D:$J, 6, 0))</f>
        <v>#N/A</v>
      </c>
      <c r="L38" s="51" t="e">
        <f ca="1">IF(VLOOKUP($B38, 'part 04'!$D:$K, 3, 0) = 0,"не сдают",IF(VLOOKUP($B38, 'part 04'!$D:$K, 8, 0) &lt;&gt; TODAY(),IF(VLOOKUP($B38, 'part 04'!$D:$K, 6, 0) = 0,"потратили","должник"),"сдал"))</f>
        <v>#N/A</v>
      </c>
      <c r="M38" s="52" t="e">
        <f ca="1">IF(VLOOKUP($B38, 'part 04'!$D:$K, 3, 0) = 0,"не сдают",IF(VLOOKUP($B38, 'part 04'!$D:$K, 8, 0) &lt;&gt; TODAY(),VLOOKUP($B38, 'part 04'!$D:$K, 8, 0),""))</f>
        <v>#N/A</v>
      </c>
      <c r="N38" s="51" t="e">
        <f>IF(VLOOKUP($B38, 'part 04'!$D:$K, 3, 0) = 0,"не сдают",VLOOKUP($B38, 'part 04'!$D:$J, 4, 0)-VLOOKUP($B38, 'part 04'!$D:$J, 5, 0)-VLOOKUP($B38, 'part 04'!$D:$J, 6, 0))</f>
        <v>#N/A</v>
      </c>
      <c r="O38" s="53" t="e">
        <f ca="1">IF(VLOOKUP($B38, 'part 05'!$D:$K, 3, 0) = 0,"не сдают",IF(VLOOKUP($B38, 'part 05'!$D:$K, 8, 0) &lt;&gt; TODAY(),IF(VLOOKUP($B38, 'part 05'!$D:$K, 6, 0) = 0,"потратили","должник"),"сдал"))</f>
        <v>#N/A</v>
      </c>
      <c r="P38" s="54" t="e">
        <f ca="1">IF(VLOOKUP($B38, 'part 05'!$D:$K, 3, 0) = 0,"не сдают",IF(VLOOKUP($B38, 'part 05'!$D:$K, 8, 0) &lt;&gt; TODAY(),VLOOKUP($B38, 'part 05'!$D:$K, 8, 0),""))</f>
        <v>#N/A</v>
      </c>
      <c r="Q38" s="53" t="e">
        <f>IF(VLOOKUP($B38, 'part 05'!$D:$K, 3, 0) = 0,"не сдают",VLOOKUP($B38, 'part 05'!$D:$J, 4, 0)-VLOOKUP($B38, 'part 05'!$D:$J, 5, 0)-VLOOKUP($B38, 'part 05'!$D:$J, 6, 0))</f>
        <v>#N/A</v>
      </c>
      <c r="R38" s="51" t="e">
        <f ca="1">IF(VLOOKUP($B38, 'part 06'!$D:$K, 3, 0) = 0,"не сдают",IF(VLOOKUP($B38, 'part 06'!$D:$K, 8, 0) &lt;&gt; TODAY(),IF(VLOOKUP($B38, 'part 06'!$D:$K, 6, 0) = 0,"потратили","должник"),"сдал"))</f>
        <v>#N/A</v>
      </c>
      <c r="S38" s="52" t="e">
        <f ca="1">IF(VLOOKUP($B38, 'part 06'!$D:$K, 3, 0) = 0,"не сдают",IF(VLOOKUP($B38, 'part 06'!$D:$K, 8, 0) &lt;&gt; TODAY(),VLOOKUP($B38, 'part 06'!$D:$K, 8, 0),""))</f>
        <v>#N/A</v>
      </c>
      <c r="T38" s="51" t="e">
        <f>IF(VLOOKUP($B38, 'part 06'!$D:$K, 3, 0) = 0,"не сдают",VLOOKUP($B38, 'part 06'!$D:$J, 4, 0)-VLOOKUP($B38, 'part 06'!$D:$J, 5, 0)-VLOOKUP($B38, 'part 06'!$D:$J, 6, 0))</f>
        <v>#N/A</v>
      </c>
      <c r="U38" s="51" t="e">
        <f ca="1">IF(VLOOKUP($B38, 'part 07'!$D:$K, 3, 0) = 0,"не сдают",IF(VLOOKUP($B38, 'part 07'!$D:$K, 8, 0) &lt;&gt; TODAY(),IF(VLOOKUP($B38, 'part 07'!$D:$K, 6, 0) = 0,"потратили","должник"),"сдал"))</f>
        <v>#N/A</v>
      </c>
      <c r="V38" s="52" t="e">
        <f ca="1">IF(VLOOKUP($B38, 'part 07'!$D:$K, 3, 0) = 0,"не сдают",IF(VLOOKUP($B38, 'part 07'!$D:$K, 8, 0) &lt;&gt; TODAY(),VLOOKUP($B38, 'part 07'!$D:$K, 8, 0),""))</f>
        <v>#N/A</v>
      </c>
      <c r="W38" s="51" t="e">
        <f>IF(VLOOKUP($B38, 'part 07'!$D:$K, 3, 0) = 0,"не сдают",VLOOKUP($B38, 'part 07'!$D:$J, 4, 0)-VLOOKUP($B38, 'part 07'!$D:$J, 5, 0)-VLOOKUP($B38, 'part 07'!$D:$J, 6, 0))</f>
        <v>#N/A</v>
      </c>
      <c r="X38" s="51" t="e">
        <f ca="1">IF(VLOOKUP($B38, 'part 08'!$D:$K, 3, 0) = 0,"не сдают",IF(VLOOKUP($B38, 'part 08'!$D:$K, 8, 0) &lt;&gt; TODAY(),IF(VLOOKUP($B38, 'part 08'!$D:$K, 6, 0) = 0,"потратили","должник"),"сдал"))</f>
        <v>#N/A</v>
      </c>
      <c r="Y38" s="52" t="e">
        <f ca="1">IF(VLOOKUP($B38, 'part 08'!$D:$K, 3, 0) = 0,"не сдают",IF(VLOOKUP($B38, 'part 08'!$D:$K, 8, 0) &lt;&gt; TODAY(),VLOOKUP($B38, 'part 08'!$D:$K, 8, 0),""))</f>
        <v>#N/A</v>
      </c>
      <c r="Z38" s="51" t="e">
        <f>IF(VLOOKUP($B38, 'part 08'!$D:$K, 3, 0) = 0,"не сдают",VLOOKUP($B38, 'part 08'!$D:$J, 4, 0)-VLOOKUP($B38, 'part 08'!$D:$J, 5, 0)-VLOOKUP($B38, 'part 08'!$D:$J, 6, 0))</f>
        <v>#N/A</v>
      </c>
      <c r="AA38" s="51" t="e">
        <f ca="1">IF(VLOOKUP($B38, 'part 09'!$D:$K, 3, 0) = 0,"не сдают",IF(VLOOKUP($B38, 'part 09'!$D:$K, 8, 0) &lt;&gt; TODAY(),IF(VLOOKUP($B38, 'part 09'!$D:$K, 6, 0) = 0,"потратили","должник"),"сдал"))</f>
        <v>#N/A</v>
      </c>
      <c r="AB38" s="52" t="e">
        <f ca="1">IF(VLOOKUP($B38, 'part 09'!$D:$K, 3, 0) = 0,"не сдают",IF(VLOOKUP($B38, 'part 09'!$D:$K, 8, 0) &lt;&gt; TODAY(),VLOOKUP($B38, 'part 09'!$D:$K, 8, 0),""))</f>
        <v>#N/A</v>
      </c>
      <c r="AC38" s="51" t="e">
        <f>IF(VLOOKUP($B38, 'part 09'!$D:$K, 3, 0) = 0,"не сдают",VLOOKUP($B38, 'part 09'!$D:$J, 4, 0)-VLOOKUP($B38, 'part 09'!$D:$J, 5, 0)-VLOOKUP($B38, 'part 09'!$D:$J, 6, 0))</f>
        <v>#N/A</v>
      </c>
      <c r="AD38" s="51" t="e">
        <f ca="1">IF(VLOOKUP($B38, 'part 10'!$D:$K, 3, 0) = 0,"не сдают",IF(VLOOKUP($B38, 'part 10'!$D:$K, 8, 0) &lt;&gt; TODAY(),IF(VLOOKUP($B38, 'part 10'!$D:$K, 6, 0) = 0,"потратили","должник"),"сдал"))</f>
        <v>#N/A</v>
      </c>
      <c r="AE38" s="52" t="e">
        <f ca="1">IF(VLOOKUP($B38, 'part 10'!$D:$K, 3, 0) = 0,"не сдают",IF(VLOOKUP($B38, 'part 10'!$D:$K, 8, 0) &lt;&gt; TODAY(),VLOOKUP($B38, 'part 10'!$D:$K, 8, 0),""))</f>
        <v>#N/A</v>
      </c>
      <c r="AF38" s="51" t="e">
        <f>IF(VLOOKUP($B38, 'part 10'!$D:$K, 3, 0) = 0,"не сдают",VLOOKUP($B38, 'part 10'!$D:$J, 4, 0)-VLOOKUP($B38, 'part 10'!$D:$J, 5, 0)-VLOOKUP($B38, 'part 10'!$D:$J, 6, 0))</f>
        <v>#N/A</v>
      </c>
    </row>
    <row r="39" spans="1:32" ht="15">
      <c r="A39" s="13">
        <v>37</v>
      </c>
      <c r="B39" s="28" t="s">
        <v>21</v>
      </c>
      <c r="C39" s="51" t="e">
        <f ca="1">IF(VLOOKUP($B39, 'part 01'!$D:$K, 3, 0) = 0,"не сдают",IF(VLOOKUP($B39, 'part 01'!$D:$K, 8, 0) &lt;&gt; TODAY(),IF(VLOOKUP($B39, 'part 01'!$D:$K, 6, 0) = 0,"потратили","должник"),"сдал"))</f>
        <v>#N/A</v>
      </c>
      <c r="D39" s="52" t="e">
        <f ca="1">IF(VLOOKUP($B39, 'part 01'!$D:$K, 3, 0) = 0,"не сдают",IF(VLOOKUP($B39, 'part 01'!$D:$K, 8, 0) &lt;&gt; TODAY(),VLOOKUP($B39, 'part 01'!$D:$K, 8, 0),""))</f>
        <v>#N/A</v>
      </c>
      <c r="E39" s="51" t="e">
        <f>IF(VLOOKUP($B39, 'part 01'!$D:$K, 3, 0) = 0,"не сдают",VLOOKUP($B39, 'part 01'!$D:$J, 4, 0)-VLOOKUP($B39, 'part 01'!$D:$J, 5, 0)-VLOOKUP($B39, 'part 01'!$D:$J, 6, 0))</f>
        <v>#N/A</v>
      </c>
      <c r="F39" s="51" t="e">
        <f ca="1">IF(VLOOKUP($B39, 'part 02'!$D:$K, 3, 0) = 0,"не сдают",IF(VLOOKUP($B39, 'part 02'!$D:$K, 8, 0) &lt;&gt; TODAY(),IF(VLOOKUP($B39, 'part 02'!$D:$K, 6, 0) = 0,"потратили","должник"),"сдал"))</f>
        <v>#N/A</v>
      </c>
      <c r="G39" s="52" t="e">
        <f ca="1">IF(VLOOKUP($B39, 'part 02'!$D:$K, 3, 0) = 0,"не сдают",IF(VLOOKUP($B39, 'part 02'!$D:$K, 8, 0) &lt;&gt; TODAY(),VLOOKUP($B39, 'part 02'!$D:$K, 8, 0),""))</f>
        <v>#N/A</v>
      </c>
      <c r="H39" s="51" t="e">
        <f>IF(VLOOKUP($B39, 'part 02'!$D:$K, 3, 0) = 0,"не сдают",VLOOKUP($B39, 'part 02'!$D:$J, 4, 0)-VLOOKUP($B39, 'part 02'!$D:$J, 5, 0)-VLOOKUP($B39, 'part 02'!$D:$J, 6, 0))</f>
        <v>#N/A</v>
      </c>
      <c r="I39" s="51" t="e">
        <f ca="1">IF(VLOOKUP($B39, 'part 03'!$D:$K, 3, 0) = 0,"не сдают",IF(VLOOKUP($B39, 'part 03'!$D:$K, 8, 0) &lt;&gt; TODAY(),IF(VLOOKUP($B39, 'part 03'!$D:$K, 6, 0) = 0,"потратили","должник"),"сдал"))</f>
        <v>#N/A</v>
      </c>
      <c r="J39" s="52" t="e">
        <f ca="1">IF(VLOOKUP($B39, 'part 03'!$D:$K, 3, 0) = 0,"не сдают",IF(VLOOKUP($B39, 'part 03'!$D:$K, 8, 0) &lt;&gt; TODAY(),VLOOKUP($B39, 'part 03'!$D:$K, 8, 0),""))</f>
        <v>#N/A</v>
      </c>
      <c r="K39" s="51" t="e">
        <f>IF(VLOOKUP($B39, 'part 03'!$D:$K, 3, 0) = 0,"не сдают",VLOOKUP($B39, 'part 03'!$D:$J, 4, 0)-VLOOKUP($B39, 'part 03'!$D:$J, 5, 0)-VLOOKUP($B39, 'part 03'!$D:$J, 6, 0))</f>
        <v>#N/A</v>
      </c>
      <c r="L39" s="51" t="e">
        <f ca="1">IF(VLOOKUP($B39, 'part 04'!$D:$K, 3, 0) = 0,"не сдают",IF(VLOOKUP($B39, 'part 04'!$D:$K, 8, 0) &lt;&gt; TODAY(),IF(VLOOKUP($B39, 'part 04'!$D:$K, 6, 0) = 0,"потратили","должник"),"сдал"))</f>
        <v>#N/A</v>
      </c>
      <c r="M39" s="52" t="e">
        <f ca="1">IF(VLOOKUP($B39, 'part 04'!$D:$K, 3, 0) = 0,"не сдают",IF(VLOOKUP($B39, 'part 04'!$D:$K, 8, 0) &lt;&gt; TODAY(),VLOOKUP($B39, 'part 04'!$D:$K, 8, 0),""))</f>
        <v>#N/A</v>
      </c>
      <c r="N39" s="51" t="e">
        <f>IF(VLOOKUP($B39, 'part 04'!$D:$K, 3, 0) = 0,"не сдают",VLOOKUP($B39, 'part 04'!$D:$J, 4, 0)-VLOOKUP($B39, 'part 04'!$D:$J, 5, 0)-VLOOKUP($B39, 'part 04'!$D:$J, 6, 0))</f>
        <v>#N/A</v>
      </c>
      <c r="O39" s="53" t="e">
        <f ca="1">IF(VLOOKUP($B39, 'part 05'!$D:$K, 3, 0) = 0,"не сдают",IF(VLOOKUP($B39, 'part 05'!$D:$K, 8, 0) &lt;&gt; TODAY(),IF(VLOOKUP($B39, 'part 05'!$D:$K, 6, 0) = 0,"потратили","должник"),"сдал"))</f>
        <v>#N/A</v>
      </c>
      <c r="P39" s="54" t="e">
        <f ca="1">IF(VLOOKUP($B39, 'part 05'!$D:$K, 3, 0) = 0,"не сдают",IF(VLOOKUP($B39, 'part 05'!$D:$K, 8, 0) &lt;&gt; TODAY(),VLOOKUP($B39, 'part 05'!$D:$K, 8, 0),""))</f>
        <v>#N/A</v>
      </c>
      <c r="Q39" s="53" t="e">
        <f>IF(VLOOKUP($B39, 'part 05'!$D:$K, 3, 0) = 0,"не сдают",VLOOKUP($B39, 'part 05'!$D:$J, 4, 0)-VLOOKUP($B39, 'part 05'!$D:$J, 5, 0)-VLOOKUP($B39, 'part 05'!$D:$J, 6, 0))</f>
        <v>#N/A</v>
      </c>
      <c r="R39" s="51" t="e">
        <f ca="1">IF(VLOOKUP($B39, 'part 06'!$D:$K, 3, 0) = 0,"не сдают",IF(VLOOKUP($B39, 'part 06'!$D:$K, 8, 0) &lt;&gt; TODAY(),IF(VLOOKUP($B39, 'part 06'!$D:$K, 6, 0) = 0,"потратили","должник"),"сдал"))</f>
        <v>#N/A</v>
      </c>
      <c r="S39" s="52" t="e">
        <f ca="1">IF(VLOOKUP($B39, 'part 06'!$D:$K, 3, 0) = 0,"не сдают",IF(VLOOKUP($B39, 'part 06'!$D:$K, 8, 0) &lt;&gt; TODAY(),VLOOKUP($B39, 'part 06'!$D:$K, 8, 0),""))</f>
        <v>#N/A</v>
      </c>
      <c r="T39" s="51" t="e">
        <f>IF(VLOOKUP($B39, 'part 06'!$D:$K, 3, 0) = 0,"не сдают",VLOOKUP($B39, 'part 06'!$D:$J, 4, 0)-VLOOKUP($B39, 'part 06'!$D:$J, 5, 0)-VLOOKUP($B39, 'part 06'!$D:$J, 6, 0))</f>
        <v>#N/A</v>
      </c>
      <c r="U39" s="51" t="e">
        <f ca="1">IF(VLOOKUP($B39, 'part 07'!$D:$K, 3, 0) = 0,"не сдают",IF(VLOOKUP($B39, 'part 07'!$D:$K, 8, 0) &lt;&gt; TODAY(),IF(VLOOKUP($B39, 'part 07'!$D:$K, 6, 0) = 0,"потратили","должник"),"сдал"))</f>
        <v>#N/A</v>
      </c>
      <c r="V39" s="52" t="e">
        <f ca="1">IF(VLOOKUP($B39, 'part 07'!$D:$K, 3, 0) = 0,"не сдают",IF(VLOOKUP($B39, 'part 07'!$D:$K, 8, 0) &lt;&gt; TODAY(),VLOOKUP($B39, 'part 07'!$D:$K, 8, 0),""))</f>
        <v>#N/A</v>
      </c>
      <c r="W39" s="51" t="e">
        <f>IF(VLOOKUP($B39, 'part 07'!$D:$K, 3, 0) = 0,"не сдают",VLOOKUP($B39, 'part 07'!$D:$J, 4, 0)-VLOOKUP($B39, 'part 07'!$D:$J, 5, 0)-VLOOKUP($B39, 'part 07'!$D:$J, 6, 0))</f>
        <v>#N/A</v>
      </c>
      <c r="X39" s="51" t="e">
        <f ca="1">IF(VLOOKUP($B39, 'part 08'!$D:$K, 3, 0) = 0,"не сдают",IF(VLOOKUP($B39, 'part 08'!$D:$K, 8, 0) &lt;&gt; TODAY(),IF(VLOOKUP($B39, 'part 08'!$D:$K, 6, 0) = 0,"потратили","должник"),"сдал"))</f>
        <v>#N/A</v>
      </c>
      <c r="Y39" s="52" t="e">
        <f ca="1">IF(VLOOKUP($B39, 'part 08'!$D:$K, 3, 0) = 0,"не сдают",IF(VLOOKUP($B39, 'part 08'!$D:$K, 8, 0) &lt;&gt; TODAY(),VLOOKUP($B39, 'part 08'!$D:$K, 8, 0),""))</f>
        <v>#N/A</v>
      </c>
      <c r="Z39" s="51" t="e">
        <f>IF(VLOOKUP($B39, 'part 08'!$D:$K, 3, 0) = 0,"не сдают",VLOOKUP($B39, 'part 08'!$D:$J, 4, 0)-VLOOKUP($B39, 'part 08'!$D:$J, 5, 0)-VLOOKUP($B39, 'part 08'!$D:$J, 6, 0))</f>
        <v>#N/A</v>
      </c>
      <c r="AA39" s="51" t="e">
        <f ca="1">IF(VLOOKUP($B39, 'part 09'!$D:$K, 3, 0) = 0,"не сдают",IF(VLOOKUP($B39, 'part 09'!$D:$K, 8, 0) &lt;&gt; TODAY(),IF(VLOOKUP($B39, 'part 09'!$D:$K, 6, 0) = 0,"потратили","должник"),"сдал"))</f>
        <v>#N/A</v>
      </c>
      <c r="AB39" s="52" t="e">
        <f ca="1">IF(VLOOKUP($B39, 'part 09'!$D:$K, 3, 0) = 0,"не сдают",IF(VLOOKUP($B39, 'part 09'!$D:$K, 8, 0) &lt;&gt; TODAY(),VLOOKUP($B39, 'part 09'!$D:$K, 8, 0),""))</f>
        <v>#N/A</v>
      </c>
      <c r="AC39" s="51" t="e">
        <f>IF(VLOOKUP($B39, 'part 09'!$D:$K, 3, 0) = 0,"не сдают",VLOOKUP($B39, 'part 09'!$D:$J, 4, 0)-VLOOKUP($B39, 'part 09'!$D:$J, 5, 0)-VLOOKUP($B39, 'part 09'!$D:$J, 6, 0))</f>
        <v>#N/A</v>
      </c>
      <c r="AD39" s="51" t="e">
        <f ca="1">IF(VLOOKUP($B39, 'part 10'!$D:$K, 3, 0) = 0,"не сдают",IF(VLOOKUP($B39, 'part 10'!$D:$K, 8, 0) &lt;&gt; TODAY(),IF(VLOOKUP($B39, 'part 10'!$D:$K, 6, 0) = 0,"потратили","должник"),"сдал"))</f>
        <v>#N/A</v>
      </c>
      <c r="AE39" s="52" t="e">
        <f ca="1">IF(VLOOKUP($B39, 'part 10'!$D:$K, 3, 0) = 0,"не сдают",IF(VLOOKUP($B39, 'part 10'!$D:$K, 8, 0) &lt;&gt; TODAY(),VLOOKUP($B39, 'part 10'!$D:$K, 8, 0),""))</f>
        <v>#N/A</v>
      </c>
      <c r="AF39" s="51" t="e">
        <f>IF(VLOOKUP($B39, 'part 10'!$D:$K, 3, 0) = 0,"не сдают",VLOOKUP($B39, 'part 10'!$D:$J, 4, 0)-VLOOKUP($B39, 'part 10'!$D:$J, 5, 0)-VLOOKUP($B39, 'part 10'!$D:$J, 6, 0))</f>
        <v>#N/A</v>
      </c>
    </row>
    <row r="40" spans="1:32" ht="15">
      <c r="A40" s="13">
        <v>38</v>
      </c>
      <c r="B40" s="28" t="s">
        <v>35</v>
      </c>
      <c r="C40" s="51" t="e">
        <f ca="1">IF(VLOOKUP($B40, 'part 01'!$D:$K, 3, 0) = 0,"не сдают",IF(VLOOKUP($B40, 'part 01'!$D:$K, 8, 0) &lt;&gt; TODAY(),IF(VLOOKUP($B40, 'part 01'!$D:$K, 6, 0) = 0,"потратили","должник"),"сдал"))</f>
        <v>#N/A</v>
      </c>
      <c r="D40" s="52" t="e">
        <f ca="1">IF(VLOOKUP($B40, 'part 01'!$D:$K, 3, 0) = 0,"не сдают",IF(VLOOKUP($B40, 'part 01'!$D:$K, 8, 0) &lt;&gt; TODAY(),VLOOKUP($B40, 'part 01'!$D:$K, 8, 0),""))</f>
        <v>#N/A</v>
      </c>
      <c r="E40" s="51" t="e">
        <f>IF(VLOOKUP($B40, 'part 01'!$D:$K, 3, 0) = 0,"не сдают",VLOOKUP($B40, 'part 01'!$D:$J, 4, 0)-VLOOKUP($B40, 'part 01'!$D:$J, 5, 0)-VLOOKUP($B40, 'part 01'!$D:$J, 6, 0))</f>
        <v>#N/A</v>
      </c>
      <c r="F40" s="51" t="e">
        <f ca="1">IF(VLOOKUP($B40, 'part 02'!$D:$K, 3, 0) = 0,"не сдают",IF(VLOOKUP($B40, 'part 02'!$D:$K, 8, 0) &lt;&gt; TODAY(),IF(VLOOKUP($B40, 'part 02'!$D:$K, 6, 0) = 0,"потратили","должник"),"сдал"))</f>
        <v>#N/A</v>
      </c>
      <c r="G40" s="52" t="e">
        <f ca="1">IF(VLOOKUP($B40, 'part 02'!$D:$K, 3, 0) = 0,"не сдают",IF(VLOOKUP($B40, 'part 02'!$D:$K, 8, 0) &lt;&gt; TODAY(),VLOOKUP($B40, 'part 02'!$D:$K, 8, 0),""))</f>
        <v>#N/A</v>
      </c>
      <c r="H40" s="51" t="e">
        <f>IF(VLOOKUP($B40, 'part 02'!$D:$K, 3, 0) = 0,"не сдают",VLOOKUP($B40, 'part 02'!$D:$J, 4, 0)-VLOOKUP($B40, 'part 02'!$D:$J, 5, 0)-VLOOKUP($B40, 'part 02'!$D:$J, 6, 0))</f>
        <v>#N/A</v>
      </c>
      <c r="I40" s="51" t="e">
        <f ca="1">IF(VLOOKUP($B40, 'part 03'!$D:$K, 3, 0) = 0,"не сдают",IF(VLOOKUP($B40, 'part 03'!$D:$K, 8, 0) &lt;&gt; TODAY(),IF(VLOOKUP($B40, 'part 03'!$D:$K, 6, 0) = 0,"потратили","должник"),"сдал"))</f>
        <v>#N/A</v>
      </c>
      <c r="J40" s="52" t="e">
        <f ca="1">IF(VLOOKUP($B40, 'part 03'!$D:$K, 3, 0) = 0,"не сдают",IF(VLOOKUP($B40, 'part 03'!$D:$K, 8, 0) &lt;&gt; TODAY(),VLOOKUP($B40, 'part 03'!$D:$K, 8, 0),""))</f>
        <v>#N/A</v>
      </c>
      <c r="K40" s="51" t="e">
        <f>IF(VLOOKUP($B40, 'part 03'!$D:$K, 3, 0) = 0,"не сдают",VLOOKUP($B40, 'part 03'!$D:$J, 4, 0)-VLOOKUP($B40, 'part 03'!$D:$J, 5, 0)-VLOOKUP($B40, 'part 03'!$D:$J, 6, 0))</f>
        <v>#N/A</v>
      </c>
      <c r="L40" s="51" t="e">
        <f ca="1">IF(VLOOKUP($B40, 'part 04'!$D:$K, 3, 0) = 0,"не сдают",IF(VLOOKUP($B40, 'part 04'!$D:$K, 8, 0) &lt;&gt; TODAY(),IF(VLOOKUP($B40, 'part 04'!$D:$K, 6, 0) = 0,"потратили","должник"),"сдал"))</f>
        <v>#N/A</v>
      </c>
      <c r="M40" s="52" t="e">
        <f ca="1">IF(VLOOKUP($B40, 'part 04'!$D:$K, 3, 0) = 0,"не сдают",IF(VLOOKUP($B40, 'part 04'!$D:$K, 8, 0) &lt;&gt; TODAY(),VLOOKUP($B40, 'part 04'!$D:$K, 8, 0),""))</f>
        <v>#N/A</v>
      </c>
      <c r="N40" s="51" t="e">
        <f>IF(VLOOKUP($B40, 'part 04'!$D:$K, 3, 0) = 0,"не сдают",VLOOKUP($B40, 'part 04'!$D:$J, 4, 0)-VLOOKUP($B40, 'part 04'!$D:$J, 5, 0)-VLOOKUP($B40, 'part 04'!$D:$J, 6, 0))</f>
        <v>#N/A</v>
      </c>
      <c r="O40" s="53" t="e">
        <f ca="1">IF(VLOOKUP($B40, 'part 05'!$D:$K, 3, 0) = 0,"не сдают",IF(VLOOKUP($B40, 'part 05'!$D:$K, 8, 0) &lt;&gt; TODAY(),IF(VLOOKUP($B40, 'part 05'!$D:$K, 6, 0) = 0,"потратили","должник"),"сдал"))</f>
        <v>#N/A</v>
      </c>
      <c r="P40" s="54" t="e">
        <f ca="1">IF(VLOOKUP($B40, 'part 05'!$D:$K, 3, 0) = 0,"не сдают",IF(VLOOKUP($B40, 'part 05'!$D:$K, 8, 0) &lt;&gt; TODAY(),VLOOKUP($B40, 'part 05'!$D:$K, 8, 0),""))</f>
        <v>#N/A</v>
      </c>
      <c r="Q40" s="53" t="e">
        <f>IF(VLOOKUP($B40, 'part 05'!$D:$K, 3, 0) = 0,"не сдают",VLOOKUP($B40, 'part 05'!$D:$J, 4, 0)-VLOOKUP($B40, 'part 05'!$D:$J, 5, 0)-VLOOKUP($B40, 'part 05'!$D:$J, 6, 0))</f>
        <v>#N/A</v>
      </c>
      <c r="R40" s="51" t="e">
        <f ca="1">IF(VLOOKUP($B40, 'part 06'!$D:$K, 3, 0) = 0,"не сдают",IF(VLOOKUP($B40, 'part 06'!$D:$K, 8, 0) &lt;&gt; TODAY(),IF(VLOOKUP($B40, 'part 06'!$D:$K, 6, 0) = 0,"потратили","должник"),"сдал"))</f>
        <v>#N/A</v>
      </c>
      <c r="S40" s="52" t="e">
        <f ca="1">IF(VLOOKUP($B40, 'part 06'!$D:$K, 3, 0) = 0,"не сдают",IF(VLOOKUP($B40, 'part 06'!$D:$K, 8, 0) &lt;&gt; TODAY(),VLOOKUP($B40, 'part 06'!$D:$K, 8, 0),""))</f>
        <v>#N/A</v>
      </c>
      <c r="T40" s="51" t="e">
        <f>IF(VLOOKUP($B40, 'part 06'!$D:$K, 3, 0) = 0,"не сдают",VLOOKUP($B40, 'part 06'!$D:$J, 4, 0)-VLOOKUP($B40, 'part 06'!$D:$J, 5, 0)-VLOOKUP($B40, 'part 06'!$D:$J, 6, 0))</f>
        <v>#N/A</v>
      </c>
      <c r="U40" s="51" t="e">
        <f ca="1">IF(VLOOKUP($B40, 'part 07'!$D:$K, 3, 0) = 0,"не сдают",IF(VLOOKUP($B40, 'part 07'!$D:$K, 8, 0) &lt;&gt; TODAY(),IF(VLOOKUP($B40, 'part 07'!$D:$K, 6, 0) = 0,"потратили","должник"),"сдал"))</f>
        <v>#N/A</v>
      </c>
      <c r="V40" s="52" t="e">
        <f ca="1">IF(VLOOKUP($B40, 'part 07'!$D:$K, 3, 0) = 0,"не сдают",IF(VLOOKUP($B40, 'part 07'!$D:$K, 8, 0) &lt;&gt; TODAY(),VLOOKUP($B40, 'part 07'!$D:$K, 8, 0),""))</f>
        <v>#N/A</v>
      </c>
      <c r="W40" s="51" t="e">
        <f>IF(VLOOKUP($B40, 'part 07'!$D:$K, 3, 0) = 0,"не сдают",VLOOKUP($B40, 'part 07'!$D:$J, 4, 0)-VLOOKUP($B40, 'part 07'!$D:$J, 5, 0)-VLOOKUP($B40, 'part 07'!$D:$J, 6, 0))</f>
        <v>#N/A</v>
      </c>
      <c r="X40" s="51" t="e">
        <f ca="1">IF(VLOOKUP($B40, 'part 08'!$D:$K, 3, 0) = 0,"не сдают",IF(VLOOKUP($B40, 'part 08'!$D:$K, 8, 0) &lt;&gt; TODAY(),IF(VLOOKUP($B40, 'part 08'!$D:$K, 6, 0) = 0,"потратили","должник"),"сдал"))</f>
        <v>#N/A</v>
      </c>
      <c r="Y40" s="52" t="e">
        <f ca="1">IF(VLOOKUP($B40, 'part 08'!$D:$K, 3, 0) = 0,"не сдают",IF(VLOOKUP($B40, 'part 08'!$D:$K, 8, 0) &lt;&gt; TODAY(),VLOOKUP($B40, 'part 08'!$D:$K, 8, 0),""))</f>
        <v>#N/A</v>
      </c>
      <c r="Z40" s="51" t="e">
        <f>IF(VLOOKUP($B40, 'part 08'!$D:$K, 3, 0) = 0,"не сдают",VLOOKUP($B40, 'part 08'!$D:$J, 4, 0)-VLOOKUP($B40, 'part 08'!$D:$J, 5, 0)-VLOOKUP($B40, 'part 08'!$D:$J, 6, 0))</f>
        <v>#N/A</v>
      </c>
      <c r="AA40" s="51" t="e">
        <f ca="1">IF(VLOOKUP($B40, 'part 09'!$D:$K, 3, 0) = 0,"не сдают",IF(VLOOKUP($B40, 'part 09'!$D:$K, 8, 0) &lt;&gt; TODAY(),IF(VLOOKUP($B40, 'part 09'!$D:$K, 6, 0) = 0,"потратили","должник"),"сдал"))</f>
        <v>#N/A</v>
      </c>
      <c r="AB40" s="52" t="e">
        <f ca="1">IF(VLOOKUP($B40, 'part 09'!$D:$K, 3, 0) = 0,"не сдают",IF(VLOOKUP($B40, 'part 09'!$D:$K, 8, 0) &lt;&gt; TODAY(),VLOOKUP($B40, 'part 09'!$D:$K, 8, 0),""))</f>
        <v>#N/A</v>
      </c>
      <c r="AC40" s="51" t="e">
        <f>IF(VLOOKUP($B40, 'part 09'!$D:$K, 3, 0) = 0,"не сдают",VLOOKUP($B40, 'part 09'!$D:$J, 4, 0)-VLOOKUP($B40, 'part 09'!$D:$J, 5, 0)-VLOOKUP($B40, 'part 09'!$D:$J, 6, 0))</f>
        <v>#N/A</v>
      </c>
      <c r="AD40" s="51" t="e">
        <f ca="1">IF(VLOOKUP($B40, 'part 10'!$D:$K, 3, 0) = 0,"не сдают",IF(VLOOKUP($B40, 'part 10'!$D:$K, 8, 0) &lt;&gt; TODAY(),IF(VLOOKUP($B40, 'part 10'!$D:$K, 6, 0) = 0,"потратили","должник"),"сдал"))</f>
        <v>#N/A</v>
      </c>
      <c r="AE40" s="52" t="e">
        <f ca="1">IF(VLOOKUP($B40, 'part 10'!$D:$K, 3, 0) = 0,"не сдают",IF(VLOOKUP($B40, 'part 10'!$D:$K, 8, 0) &lt;&gt; TODAY(),VLOOKUP($B40, 'part 10'!$D:$K, 8, 0),""))</f>
        <v>#N/A</v>
      </c>
      <c r="AF40" s="51" t="e">
        <f>IF(VLOOKUP($B40, 'part 10'!$D:$K, 3, 0) = 0,"не сдают",VLOOKUP($B40, 'part 10'!$D:$J, 4, 0)-VLOOKUP($B40, 'part 10'!$D:$J, 5, 0)-VLOOKUP($B40, 'part 10'!$D:$J, 6, 0))</f>
        <v>#N/A</v>
      </c>
    </row>
    <row r="41" spans="1:32" ht="15">
      <c r="A41" s="13">
        <v>39</v>
      </c>
      <c r="B41" s="28" t="s">
        <v>36</v>
      </c>
      <c r="C41" s="51" t="e">
        <f ca="1">IF(VLOOKUP($B41, 'part 01'!$D:$K, 3, 0) = 0,"не сдают",IF(VLOOKUP($B41, 'part 01'!$D:$K, 8, 0) &lt;&gt; TODAY(),IF(VLOOKUP($B41, 'part 01'!$D:$K, 6, 0) = 0,"потратили","должник"),"сдал"))</f>
        <v>#N/A</v>
      </c>
      <c r="D41" s="52" t="e">
        <f ca="1">IF(VLOOKUP($B41, 'part 01'!$D:$K, 3, 0) = 0,"не сдают",IF(VLOOKUP($B41, 'part 01'!$D:$K, 8, 0) &lt;&gt; TODAY(),VLOOKUP($B41, 'part 01'!$D:$K, 8, 0),""))</f>
        <v>#N/A</v>
      </c>
      <c r="E41" s="51" t="e">
        <f>IF(VLOOKUP($B41, 'part 01'!$D:$K, 3, 0) = 0,"не сдают",VLOOKUP($B41, 'part 01'!$D:$J, 4, 0)-VLOOKUP($B41, 'part 01'!$D:$J, 5, 0)-VLOOKUP($B41, 'part 01'!$D:$J, 6, 0))</f>
        <v>#N/A</v>
      </c>
      <c r="F41" s="51" t="e">
        <f ca="1">IF(VLOOKUP($B41, 'part 02'!$D:$K, 3, 0) = 0,"не сдают",IF(VLOOKUP($B41, 'part 02'!$D:$K, 8, 0) &lt;&gt; TODAY(),IF(VLOOKUP($B41, 'part 02'!$D:$K, 6, 0) = 0,"потратили","должник"),"сдал"))</f>
        <v>#N/A</v>
      </c>
      <c r="G41" s="52" t="e">
        <f ca="1">IF(VLOOKUP($B41, 'part 02'!$D:$K, 3, 0) = 0,"не сдают",IF(VLOOKUP($B41, 'part 02'!$D:$K, 8, 0) &lt;&gt; TODAY(),VLOOKUP($B41, 'part 02'!$D:$K, 8, 0),""))</f>
        <v>#N/A</v>
      </c>
      <c r="H41" s="51" t="e">
        <f>IF(VLOOKUP($B41, 'part 02'!$D:$K, 3, 0) = 0,"не сдают",VLOOKUP($B41, 'part 02'!$D:$J, 4, 0)-VLOOKUP($B41, 'part 02'!$D:$J, 5, 0)-VLOOKUP($B41, 'part 02'!$D:$J, 6, 0))</f>
        <v>#N/A</v>
      </c>
      <c r="I41" s="51" t="e">
        <f ca="1">IF(VLOOKUP($B41, 'part 03'!$D:$K, 3, 0) = 0,"не сдают",IF(VLOOKUP($B41, 'part 03'!$D:$K, 8, 0) &lt;&gt; TODAY(),IF(VLOOKUP($B41, 'part 03'!$D:$K, 6, 0) = 0,"потратили","должник"),"сдал"))</f>
        <v>#N/A</v>
      </c>
      <c r="J41" s="52" t="e">
        <f ca="1">IF(VLOOKUP($B41, 'part 03'!$D:$K, 3, 0) = 0,"не сдают",IF(VLOOKUP($B41, 'part 03'!$D:$K, 8, 0) &lt;&gt; TODAY(),VLOOKUP($B41, 'part 03'!$D:$K, 8, 0),""))</f>
        <v>#N/A</v>
      </c>
      <c r="K41" s="51" t="e">
        <f>IF(VLOOKUP($B41, 'part 03'!$D:$K, 3, 0) = 0,"не сдают",VLOOKUP($B41, 'part 03'!$D:$J, 4, 0)-VLOOKUP($B41, 'part 03'!$D:$J, 5, 0)-VLOOKUP($B41, 'part 03'!$D:$J, 6, 0))</f>
        <v>#N/A</v>
      </c>
      <c r="L41" s="51" t="e">
        <f ca="1">IF(VLOOKUP($B41, 'part 04'!$D:$K, 3, 0) = 0,"не сдают",IF(VLOOKUP($B41, 'part 04'!$D:$K, 8, 0) &lt;&gt; TODAY(),IF(VLOOKUP($B41, 'part 04'!$D:$K, 6, 0) = 0,"потратили","должник"),"сдал"))</f>
        <v>#N/A</v>
      </c>
      <c r="M41" s="52" t="e">
        <f ca="1">IF(VLOOKUP($B41, 'part 04'!$D:$K, 3, 0) = 0,"не сдают",IF(VLOOKUP($B41, 'part 04'!$D:$K, 8, 0) &lt;&gt; TODAY(),VLOOKUP($B41, 'part 04'!$D:$K, 8, 0),""))</f>
        <v>#N/A</v>
      </c>
      <c r="N41" s="51" t="e">
        <f>IF(VLOOKUP($B41, 'part 04'!$D:$K, 3, 0) = 0,"не сдают",VLOOKUP($B41, 'part 04'!$D:$J, 4, 0)-VLOOKUP($B41, 'part 04'!$D:$J, 5, 0)-VLOOKUP($B41, 'part 04'!$D:$J, 6, 0))</f>
        <v>#N/A</v>
      </c>
      <c r="O41" s="53" t="e">
        <f ca="1">IF(VLOOKUP($B41, 'part 05'!$D:$K, 3, 0) = 0,"не сдают",IF(VLOOKUP($B41, 'part 05'!$D:$K, 8, 0) &lt;&gt; TODAY(),IF(VLOOKUP($B41, 'part 05'!$D:$K, 6, 0) = 0,"потратили","должник"),"сдал"))</f>
        <v>#N/A</v>
      </c>
      <c r="P41" s="54" t="e">
        <f ca="1">IF(VLOOKUP($B41, 'part 05'!$D:$K, 3, 0) = 0,"не сдают",IF(VLOOKUP($B41, 'part 05'!$D:$K, 8, 0) &lt;&gt; TODAY(),VLOOKUP($B41, 'part 05'!$D:$K, 8, 0),""))</f>
        <v>#N/A</v>
      </c>
      <c r="Q41" s="53" t="e">
        <f>IF(VLOOKUP($B41, 'part 05'!$D:$K, 3, 0) = 0,"не сдают",VLOOKUP($B41, 'part 05'!$D:$J, 4, 0)-VLOOKUP($B41, 'part 05'!$D:$J, 5, 0)-VLOOKUP($B41, 'part 05'!$D:$J, 6, 0))</f>
        <v>#N/A</v>
      </c>
      <c r="R41" s="51" t="e">
        <f ca="1">IF(VLOOKUP($B41, 'part 06'!$D:$K, 3, 0) = 0,"не сдают",IF(VLOOKUP($B41, 'part 06'!$D:$K, 8, 0) &lt;&gt; TODAY(),IF(VLOOKUP($B41, 'part 06'!$D:$K, 6, 0) = 0,"потратили","должник"),"сдал"))</f>
        <v>#N/A</v>
      </c>
      <c r="S41" s="52" t="e">
        <f ca="1">IF(VLOOKUP($B41, 'part 06'!$D:$K, 3, 0) = 0,"не сдают",IF(VLOOKUP($B41, 'part 06'!$D:$K, 8, 0) &lt;&gt; TODAY(),VLOOKUP($B41, 'part 06'!$D:$K, 8, 0),""))</f>
        <v>#N/A</v>
      </c>
      <c r="T41" s="51" t="e">
        <f>IF(VLOOKUP($B41, 'part 06'!$D:$K, 3, 0) = 0,"не сдают",VLOOKUP($B41, 'part 06'!$D:$J, 4, 0)-VLOOKUP($B41, 'part 06'!$D:$J, 5, 0)-VLOOKUP($B41, 'part 06'!$D:$J, 6, 0))</f>
        <v>#N/A</v>
      </c>
      <c r="U41" s="51" t="e">
        <f ca="1">IF(VLOOKUP($B41, 'part 07'!$D:$K, 3, 0) = 0,"не сдают",IF(VLOOKUP($B41, 'part 07'!$D:$K, 8, 0) &lt;&gt; TODAY(),IF(VLOOKUP($B41, 'part 07'!$D:$K, 6, 0) = 0,"потратили","должник"),"сдал"))</f>
        <v>#N/A</v>
      </c>
      <c r="V41" s="52" t="e">
        <f ca="1">IF(VLOOKUP($B41, 'part 07'!$D:$K, 3, 0) = 0,"не сдают",IF(VLOOKUP($B41, 'part 07'!$D:$K, 8, 0) &lt;&gt; TODAY(),VLOOKUP($B41, 'part 07'!$D:$K, 8, 0),""))</f>
        <v>#N/A</v>
      </c>
      <c r="W41" s="51" t="e">
        <f>IF(VLOOKUP($B41, 'part 07'!$D:$K, 3, 0) = 0,"не сдают",VLOOKUP($B41, 'part 07'!$D:$J, 4, 0)-VLOOKUP($B41, 'part 07'!$D:$J, 5, 0)-VLOOKUP($B41, 'part 07'!$D:$J, 6, 0))</f>
        <v>#N/A</v>
      </c>
      <c r="X41" s="51" t="e">
        <f ca="1">IF(VLOOKUP($B41, 'part 08'!$D:$K, 3, 0) = 0,"не сдают",IF(VLOOKUP($B41, 'part 08'!$D:$K, 8, 0) &lt;&gt; TODAY(),IF(VLOOKUP($B41, 'part 08'!$D:$K, 6, 0) = 0,"потратили","должник"),"сдал"))</f>
        <v>#N/A</v>
      </c>
      <c r="Y41" s="52" t="e">
        <f ca="1">IF(VLOOKUP($B41, 'part 08'!$D:$K, 3, 0) = 0,"не сдают",IF(VLOOKUP($B41, 'part 08'!$D:$K, 8, 0) &lt;&gt; TODAY(),VLOOKUP($B41, 'part 08'!$D:$K, 8, 0),""))</f>
        <v>#N/A</v>
      </c>
      <c r="Z41" s="51" t="e">
        <f>IF(VLOOKUP($B41, 'part 08'!$D:$K, 3, 0) = 0,"не сдают",VLOOKUP($B41, 'part 08'!$D:$J, 4, 0)-VLOOKUP($B41, 'part 08'!$D:$J, 5, 0)-VLOOKUP($B41, 'part 08'!$D:$J, 6, 0))</f>
        <v>#N/A</v>
      </c>
      <c r="AA41" s="51" t="e">
        <f ca="1">IF(VLOOKUP($B41, 'part 09'!$D:$K, 3, 0) = 0,"не сдают",IF(VLOOKUP($B41, 'part 09'!$D:$K, 8, 0) &lt;&gt; TODAY(),IF(VLOOKUP($B41, 'part 09'!$D:$K, 6, 0) = 0,"потратили","должник"),"сдал"))</f>
        <v>#N/A</v>
      </c>
      <c r="AB41" s="52" t="e">
        <f ca="1">IF(VLOOKUP($B41, 'part 09'!$D:$K, 3, 0) = 0,"не сдают",IF(VLOOKUP($B41, 'part 09'!$D:$K, 8, 0) &lt;&gt; TODAY(),VLOOKUP($B41, 'part 09'!$D:$K, 8, 0),""))</f>
        <v>#N/A</v>
      </c>
      <c r="AC41" s="51" t="e">
        <f>IF(VLOOKUP($B41, 'part 09'!$D:$K, 3, 0) = 0,"не сдают",VLOOKUP($B41, 'part 09'!$D:$J, 4, 0)-VLOOKUP($B41, 'part 09'!$D:$J, 5, 0)-VLOOKUP($B41, 'part 09'!$D:$J, 6, 0))</f>
        <v>#N/A</v>
      </c>
      <c r="AD41" s="51" t="e">
        <f ca="1">IF(VLOOKUP($B41, 'part 10'!$D:$K, 3, 0) = 0,"не сдают",IF(VLOOKUP($B41, 'part 10'!$D:$K, 8, 0) &lt;&gt; TODAY(),IF(VLOOKUP($B41, 'part 10'!$D:$K, 6, 0) = 0,"потратили","должник"),"сдал"))</f>
        <v>#N/A</v>
      </c>
      <c r="AE41" s="52" t="e">
        <f ca="1">IF(VLOOKUP($B41, 'part 10'!$D:$K, 3, 0) = 0,"не сдают",IF(VLOOKUP($B41, 'part 10'!$D:$K, 8, 0) &lt;&gt; TODAY(),VLOOKUP($B41, 'part 10'!$D:$K, 8, 0),""))</f>
        <v>#N/A</v>
      </c>
      <c r="AF41" s="51" t="e">
        <f>IF(VLOOKUP($B41, 'part 10'!$D:$K, 3, 0) = 0,"не сдают",VLOOKUP($B41, 'part 10'!$D:$J, 4, 0)-VLOOKUP($B41, 'part 10'!$D:$J, 5, 0)-VLOOKUP($B41, 'part 10'!$D:$J, 6, 0))</f>
        <v>#N/A</v>
      </c>
    </row>
    <row r="42" spans="1:32" ht="15">
      <c r="A42" s="13">
        <v>40</v>
      </c>
      <c r="B42" s="28" t="s">
        <v>34</v>
      </c>
      <c r="C42" s="51" t="e">
        <f ca="1">IF(VLOOKUP($B42, 'part 01'!$D:$K, 3, 0) = 0,"не сдают",IF(VLOOKUP($B42, 'part 01'!$D:$K, 8, 0) &lt;&gt; TODAY(),IF(VLOOKUP($B42, 'part 01'!$D:$K, 6, 0) = 0,"потратили","должник"),"сдал"))</f>
        <v>#N/A</v>
      </c>
      <c r="D42" s="52" t="e">
        <f ca="1">IF(VLOOKUP($B42, 'part 01'!$D:$K, 3, 0) = 0,"не сдают",IF(VLOOKUP($B42, 'part 01'!$D:$K, 8, 0) &lt;&gt; TODAY(),VLOOKUP($B42, 'part 01'!$D:$K, 8, 0),""))</f>
        <v>#N/A</v>
      </c>
      <c r="E42" s="51" t="e">
        <f>IF(VLOOKUP($B42, 'part 01'!$D:$K, 3, 0) = 0,"не сдают",VLOOKUP($B42, 'part 01'!$D:$J, 4, 0)-VLOOKUP($B42, 'part 01'!$D:$J, 5, 0)-VLOOKUP($B42, 'part 01'!$D:$J, 6, 0))</f>
        <v>#N/A</v>
      </c>
      <c r="F42" s="51" t="e">
        <f ca="1">IF(VLOOKUP($B42, 'part 02'!$D:$K, 3, 0) = 0,"не сдают",IF(VLOOKUP($B42, 'part 02'!$D:$K, 8, 0) &lt;&gt; TODAY(),IF(VLOOKUP($B42, 'part 02'!$D:$K, 6, 0) = 0,"потратили","должник"),"сдал"))</f>
        <v>#N/A</v>
      </c>
      <c r="G42" s="52" t="e">
        <f ca="1">IF(VLOOKUP($B42, 'part 02'!$D:$K, 3, 0) = 0,"не сдают",IF(VLOOKUP($B42, 'part 02'!$D:$K, 8, 0) &lt;&gt; TODAY(),VLOOKUP($B42, 'part 02'!$D:$K, 8, 0),""))</f>
        <v>#N/A</v>
      </c>
      <c r="H42" s="51" t="e">
        <f>IF(VLOOKUP($B42, 'part 02'!$D:$K, 3, 0) = 0,"не сдают",VLOOKUP($B42, 'part 02'!$D:$J, 4, 0)-VLOOKUP($B42, 'part 02'!$D:$J, 5, 0)-VLOOKUP($B42, 'part 02'!$D:$J, 6, 0))</f>
        <v>#N/A</v>
      </c>
      <c r="I42" s="51" t="e">
        <f ca="1">IF(VLOOKUP($B42, 'part 03'!$D:$K, 3, 0) = 0,"не сдают",IF(VLOOKUP($B42, 'part 03'!$D:$K, 8, 0) &lt;&gt; TODAY(),IF(VLOOKUP($B42, 'part 03'!$D:$K, 6, 0) = 0,"потратили","должник"),"сдал"))</f>
        <v>#N/A</v>
      </c>
      <c r="J42" s="52" t="e">
        <f ca="1">IF(VLOOKUP($B42, 'part 03'!$D:$K, 3, 0) = 0,"не сдают",IF(VLOOKUP($B42, 'part 03'!$D:$K, 8, 0) &lt;&gt; TODAY(),VLOOKUP($B42, 'part 03'!$D:$K, 8, 0),""))</f>
        <v>#N/A</v>
      </c>
      <c r="K42" s="51" t="e">
        <f>IF(VLOOKUP($B42, 'part 03'!$D:$K, 3, 0) = 0,"не сдают",VLOOKUP($B42, 'part 03'!$D:$J, 4, 0)-VLOOKUP($B42, 'part 03'!$D:$J, 5, 0)-VLOOKUP($B42, 'part 03'!$D:$J, 6, 0))</f>
        <v>#N/A</v>
      </c>
      <c r="L42" s="51" t="e">
        <f ca="1">IF(VLOOKUP($B42, 'part 04'!$D:$K, 3, 0) = 0,"не сдают",IF(VLOOKUP($B42, 'part 04'!$D:$K, 8, 0) &lt;&gt; TODAY(),IF(VLOOKUP($B42, 'part 04'!$D:$K, 6, 0) = 0,"потратили","должник"),"сдал"))</f>
        <v>#N/A</v>
      </c>
      <c r="M42" s="52" t="e">
        <f ca="1">IF(VLOOKUP($B42, 'part 04'!$D:$K, 3, 0) = 0,"не сдают",IF(VLOOKUP($B42, 'part 04'!$D:$K, 8, 0) &lt;&gt; TODAY(),VLOOKUP($B42, 'part 04'!$D:$K, 8, 0),""))</f>
        <v>#N/A</v>
      </c>
      <c r="N42" s="51" t="e">
        <f>IF(VLOOKUP($B42, 'part 04'!$D:$K, 3, 0) = 0,"не сдают",VLOOKUP($B42, 'part 04'!$D:$J, 4, 0)-VLOOKUP($B42, 'part 04'!$D:$J, 5, 0)-VLOOKUP($B42, 'part 04'!$D:$J, 6, 0))</f>
        <v>#N/A</v>
      </c>
      <c r="O42" s="53" t="e">
        <f ca="1">IF(VLOOKUP($B42, 'part 05'!$D:$K, 3, 0) = 0,"не сдают",IF(VLOOKUP($B42, 'part 05'!$D:$K, 8, 0) &lt;&gt; TODAY(),IF(VLOOKUP($B42, 'part 05'!$D:$K, 6, 0) = 0,"потратили","должник"),"сдал"))</f>
        <v>#N/A</v>
      </c>
      <c r="P42" s="54" t="e">
        <f ca="1">IF(VLOOKUP($B42, 'part 05'!$D:$K, 3, 0) = 0,"не сдают",IF(VLOOKUP($B42, 'part 05'!$D:$K, 8, 0) &lt;&gt; TODAY(),VLOOKUP($B42, 'part 05'!$D:$K, 8, 0),""))</f>
        <v>#N/A</v>
      </c>
      <c r="Q42" s="53" t="e">
        <f>IF(VLOOKUP($B42, 'part 05'!$D:$K, 3, 0) = 0,"не сдают",VLOOKUP($B42, 'part 05'!$D:$J, 4, 0)-VLOOKUP($B42, 'part 05'!$D:$J, 5, 0)-VLOOKUP($B42, 'part 05'!$D:$J, 6, 0))</f>
        <v>#N/A</v>
      </c>
      <c r="R42" s="51" t="e">
        <f ca="1">IF(VLOOKUP($B42, 'part 06'!$D:$K, 3, 0) = 0,"не сдают",IF(VLOOKUP($B42, 'part 06'!$D:$K, 8, 0) &lt;&gt; TODAY(),IF(VLOOKUP($B42, 'part 06'!$D:$K, 6, 0) = 0,"потратили","должник"),"сдал"))</f>
        <v>#N/A</v>
      </c>
      <c r="S42" s="52" t="e">
        <f ca="1">IF(VLOOKUP($B42, 'part 06'!$D:$K, 3, 0) = 0,"не сдают",IF(VLOOKUP($B42, 'part 06'!$D:$K, 8, 0) &lt;&gt; TODAY(),VLOOKUP($B42, 'part 06'!$D:$K, 8, 0),""))</f>
        <v>#N/A</v>
      </c>
      <c r="T42" s="51" t="e">
        <f>IF(VLOOKUP($B42, 'part 06'!$D:$K, 3, 0) = 0,"не сдают",VLOOKUP($B42, 'part 06'!$D:$J, 4, 0)-VLOOKUP($B42, 'part 06'!$D:$J, 5, 0)-VLOOKUP($B42, 'part 06'!$D:$J, 6, 0))</f>
        <v>#N/A</v>
      </c>
      <c r="U42" s="51" t="e">
        <f ca="1">IF(VLOOKUP($B42, 'part 07'!$D:$K, 3, 0) = 0,"не сдают",IF(VLOOKUP($B42, 'part 07'!$D:$K, 8, 0) &lt;&gt; TODAY(),IF(VLOOKUP($B42, 'part 07'!$D:$K, 6, 0) = 0,"потратили","должник"),"сдал"))</f>
        <v>#N/A</v>
      </c>
      <c r="V42" s="52" t="e">
        <f ca="1">IF(VLOOKUP($B42, 'part 07'!$D:$K, 3, 0) = 0,"не сдают",IF(VLOOKUP($B42, 'part 07'!$D:$K, 8, 0) &lt;&gt; TODAY(),VLOOKUP($B42, 'part 07'!$D:$K, 8, 0),""))</f>
        <v>#N/A</v>
      </c>
      <c r="W42" s="51" t="e">
        <f>IF(VLOOKUP($B42, 'part 07'!$D:$K, 3, 0) = 0,"не сдают",VLOOKUP($B42, 'part 07'!$D:$J, 4, 0)-VLOOKUP($B42, 'part 07'!$D:$J, 5, 0)-VLOOKUP($B42, 'part 07'!$D:$J, 6, 0))</f>
        <v>#N/A</v>
      </c>
      <c r="X42" s="51" t="e">
        <f ca="1">IF(VLOOKUP($B42, 'part 08'!$D:$K, 3, 0) = 0,"не сдают",IF(VLOOKUP($B42, 'part 08'!$D:$K, 8, 0) &lt;&gt; TODAY(),IF(VLOOKUP($B42, 'part 08'!$D:$K, 6, 0) = 0,"потратили","должник"),"сдал"))</f>
        <v>#N/A</v>
      </c>
      <c r="Y42" s="52" t="e">
        <f ca="1">IF(VLOOKUP($B42, 'part 08'!$D:$K, 3, 0) = 0,"не сдают",IF(VLOOKUP($B42, 'part 08'!$D:$K, 8, 0) &lt;&gt; TODAY(),VLOOKUP($B42, 'part 08'!$D:$K, 8, 0),""))</f>
        <v>#N/A</v>
      </c>
      <c r="Z42" s="51" t="e">
        <f>IF(VLOOKUP($B42, 'part 08'!$D:$K, 3, 0) = 0,"не сдают",VLOOKUP($B42, 'part 08'!$D:$J, 4, 0)-VLOOKUP($B42, 'part 08'!$D:$J, 5, 0)-VLOOKUP($B42, 'part 08'!$D:$J, 6, 0))</f>
        <v>#N/A</v>
      </c>
      <c r="AA42" s="51" t="e">
        <f ca="1">IF(VLOOKUP($B42, 'part 09'!$D:$K, 3, 0) = 0,"не сдают",IF(VLOOKUP($B42, 'part 09'!$D:$K, 8, 0) &lt;&gt; TODAY(),IF(VLOOKUP($B42, 'part 09'!$D:$K, 6, 0) = 0,"потратили","должник"),"сдал"))</f>
        <v>#N/A</v>
      </c>
      <c r="AB42" s="52" t="e">
        <f ca="1">IF(VLOOKUP($B42, 'part 09'!$D:$K, 3, 0) = 0,"не сдают",IF(VLOOKUP($B42, 'part 09'!$D:$K, 8, 0) &lt;&gt; TODAY(),VLOOKUP($B42, 'part 09'!$D:$K, 8, 0),""))</f>
        <v>#N/A</v>
      </c>
      <c r="AC42" s="51" t="e">
        <f>IF(VLOOKUP($B42, 'part 09'!$D:$K, 3, 0) = 0,"не сдают",VLOOKUP($B42, 'part 09'!$D:$J, 4, 0)-VLOOKUP($B42, 'part 09'!$D:$J, 5, 0)-VLOOKUP($B42, 'part 09'!$D:$J, 6, 0))</f>
        <v>#N/A</v>
      </c>
      <c r="AD42" s="51" t="e">
        <f ca="1">IF(VLOOKUP($B42, 'part 10'!$D:$K, 3, 0) = 0,"не сдают",IF(VLOOKUP($B42, 'part 10'!$D:$K, 8, 0) &lt;&gt; TODAY(),IF(VLOOKUP($B42, 'part 10'!$D:$K, 6, 0) = 0,"потратили","должник"),"сдал"))</f>
        <v>#N/A</v>
      </c>
      <c r="AE42" s="52" t="e">
        <f ca="1">IF(VLOOKUP($B42, 'part 10'!$D:$K, 3, 0) = 0,"не сдают",IF(VLOOKUP($B42, 'part 10'!$D:$K, 8, 0) &lt;&gt; TODAY(),VLOOKUP($B42, 'part 10'!$D:$K, 8, 0),""))</f>
        <v>#N/A</v>
      </c>
      <c r="AF42" s="51" t="e">
        <f>IF(VLOOKUP($B42, 'part 10'!$D:$K, 3, 0) = 0,"не сдают",VLOOKUP($B42, 'part 10'!$D:$J, 4, 0)-VLOOKUP($B42, 'part 10'!$D:$J, 5, 0)-VLOOKUP($B42, 'part 10'!$D:$J, 6, 0))</f>
        <v>#N/A</v>
      </c>
    </row>
    <row r="43" spans="1:32" ht="15">
      <c r="A43" s="13">
        <v>41</v>
      </c>
      <c r="B43" s="28" t="s">
        <v>17</v>
      </c>
      <c r="C43" s="51" t="e">
        <f ca="1">IF(VLOOKUP($B43, 'part 01'!$D:$K, 3, 0) = 0,"не сдают",IF(VLOOKUP($B43, 'part 01'!$D:$K, 8, 0) &lt;&gt; TODAY(),IF(VLOOKUP($B43, 'part 01'!$D:$K, 6, 0) = 0,"потратили","должник"),"сдал"))</f>
        <v>#N/A</v>
      </c>
      <c r="D43" s="52" t="e">
        <f ca="1">IF(VLOOKUP($B43, 'part 01'!$D:$K, 3, 0) = 0,"не сдают",IF(VLOOKUP($B43, 'part 01'!$D:$K, 8, 0) &lt;&gt; TODAY(),VLOOKUP($B43, 'part 01'!$D:$K, 8, 0),""))</f>
        <v>#N/A</v>
      </c>
      <c r="E43" s="51" t="e">
        <f>IF(VLOOKUP($B43, 'part 01'!$D:$K, 3, 0) = 0,"не сдают",VLOOKUP($B43, 'part 01'!$D:$J, 4, 0)-VLOOKUP($B43, 'part 01'!$D:$J, 5, 0)-VLOOKUP($B43, 'part 01'!$D:$J, 6, 0))</f>
        <v>#N/A</v>
      </c>
      <c r="F43" s="51" t="e">
        <f ca="1">IF(VLOOKUP($B43, 'part 02'!$D:$K, 3, 0) = 0,"не сдают",IF(VLOOKUP($B43, 'part 02'!$D:$K, 8, 0) &lt;&gt; TODAY(),IF(VLOOKUP($B43, 'part 02'!$D:$K, 6, 0) = 0,"потратили","должник"),"сдал"))</f>
        <v>#N/A</v>
      </c>
      <c r="G43" s="52" t="e">
        <f ca="1">IF(VLOOKUP($B43, 'part 02'!$D:$K, 3, 0) = 0,"не сдают",IF(VLOOKUP($B43, 'part 02'!$D:$K, 8, 0) &lt;&gt; TODAY(),VLOOKUP($B43, 'part 02'!$D:$K, 8, 0),""))</f>
        <v>#N/A</v>
      </c>
      <c r="H43" s="51" t="e">
        <f>IF(VLOOKUP($B43, 'part 02'!$D:$K, 3, 0) = 0,"не сдают",VLOOKUP($B43, 'part 02'!$D:$J, 4, 0)-VLOOKUP($B43, 'part 02'!$D:$J, 5, 0)-VLOOKUP($B43, 'part 02'!$D:$J, 6, 0))</f>
        <v>#N/A</v>
      </c>
      <c r="I43" s="51" t="e">
        <f ca="1">IF(VLOOKUP($B43, 'part 03'!$D:$K, 3, 0) = 0,"не сдают",IF(VLOOKUP($B43, 'part 03'!$D:$K, 8, 0) &lt;&gt; TODAY(),IF(VLOOKUP($B43, 'part 03'!$D:$K, 6, 0) = 0,"потратили","должник"),"сдал"))</f>
        <v>#N/A</v>
      </c>
      <c r="J43" s="52" t="e">
        <f ca="1">IF(VLOOKUP($B43, 'part 03'!$D:$K, 3, 0) = 0,"не сдают",IF(VLOOKUP($B43, 'part 03'!$D:$K, 8, 0) &lt;&gt; TODAY(),VLOOKUP($B43, 'part 03'!$D:$K, 8, 0),""))</f>
        <v>#N/A</v>
      </c>
      <c r="K43" s="51" t="e">
        <f>IF(VLOOKUP($B43, 'part 03'!$D:$K, 3, 0) = 0,"не сдают",VLOOKUP($B43, 'part 03'!$D:$J, 4, 0)-VLOOKUP($B43, 'part 03'!$D:$J, 5, 0)-VLOOKUP($B43, 'part 03'!$D:$J, 6, 0))</f>
        <v>#N/A</v>
      </c>
      <c r="L43" s="51" t="e">
        <f ca="1">IF(VLOOKUP($B43, 'part 04'!$D:$K, 3, 0) = 0,"не сдают",IF(VLOOKUP($B43, 'part 04'!$D:$K, 8, 0) &lt;&gt; TODAY(),IF(VLOOKUP($B43, 'part 04'!$D:$K, 6, 0) = 0,"потратили","должник"),"сдал"))</f>
        <v>#N/A</v>
      </c>
      <c r="M43" s="52" t="e">
        <f ca="1">IF(VLOOKUP($B43, 'part 04'!$D:$K, 3, 0) = 0,"не сдают",IF(VLOOKUP($B43, 'part 04'!$D:$K, 8, 0) &lt;&gt; TODAY(),VLOOKUP($B43, 'part 04'!$D:$K, 8, 0),""))</f>
        <v>#N/A</v>
      </c>
      <c r="N43" s="51" t="e">
        <f>IF(VLOOKUP($B43, 'part 04'!$D:$K, 3, 0) = 0,"не сдают",VLOOKUP($B43, 'part 04'!$D:$J, 4, 0)-VLOOKUP($B43, 'part 04'!$D:$J, 5, 0)-VLOOKUP($B43, 'part 04'!$D:$J, 6, 0))</f>
        <v>#N/A</v>
      </c>
      <c r="O43" s="53" t="e">
        <f ca="1">IF(VLOOKUP($B43, 'part 05'!$D:$K, 3, 0) = 0,"не сдают",IF(VLOOKUP($B43, 'part 05'!$D:$K, 8, 0) &lt;&gt; TODAY(),IF(VLOOKUP($B43, 'part 05'!$D:$K, 6, 0) = 0,"потратили","должник"),"сдал"))</f>
        <v>#N/A</v>
      </c>
      <c r="P43" s="54" t="e">
        <f ca="1">IF(VLOOKUP($B43, 'part 05'!$D:$K, 3, 0) = 0,"не сдают",IF(VLOOKUP($B43, 'part 05'!$D:$K, 8, 0) &lt;&gt; TODAY(),VLOOKUP($B43, 'part 05'!$D:$K, 8, 0),""))</f>
        <v>#N/A</v>
      </c>
      <c r="Q43" s="53" t="e">
        <f>IF(VLOOKUP($B43, 'part 05'!$D:$K, 3, 0) = 0,"не сдают",VLOOKUP($B43, 'part 05'!$D:$J, 4, 0)-VLOOKUP($B43, 'part 05'!$D:$J, 5, 0)-VLOOKUP($B43, 'part 05'!$D:$J, 6, 0))</f>
        <v>#N/A</v>
      </c>
      <c r="R43" s="51" t="e">
        <f ca="1">IF(VLOOKUP($B43, 'part 06'!$D:$K, 3, 0) = 0,"не сдают",IF(VLOOKUP($B43, 'part 06'!$D:$K, 8, 0) &lt;&gt; TODAY(),IF(VLOOKUP($B43, 'part 06'!$D:$K, 6, 0) = 0,"потратили","должник"),"сдал"))</f>
        <v>#N/A</v>
      </c>
      <c r="S43" s="52" t="e">
        <f ca="1">IF(VLOOKUP($B43, 'part 06'!$D:$K, 3, 0) = 0,"не сдают",IF(VLOOKUP($B43, 'part 06'!$D:$K, 8, 0) &lt;&gt; TODAY(),VLOOKUP($B43, 'part 06'!$D:$K, 8, 0),""))</f>
        <v>#N/A</v>
      </c>
      <c r="T43" s="51" t="e">
        <f>IF(VLOOKUP($B43, 'part 06'!$D:$K, 3, 0) = 0,"не сдают",VLOOKUP($B43, 'part 06'!$D:$J, 4, 0)-VLOOKUP($B43, 'part 06'!$D:$J, 5, 0)-VLOOKUP($B43, 'part 06'!$D:$J, 6, 0))</f>
        <v>#N/A</v>
      </c>
      <c r="U43" s="51" t="e">
        <f ca="1">IF(VLOOKUP($B43, 'part 07'!$D:$K, 3, 0) = 0,"не сдают",IF(VLOOKUP($B43, 'part 07'!$D:$K, 8, 0) &lt;&gt; TODAY(),IF(VLOOKUP($B43, 'part 07'!$D:$K, 6, 0) = 0,"потратили","должник"),"сдал"))</f>
        <v>#N/A</v>
      </c>
      <c r="V43" s="52" t="e">
        <f ca="1">IF(VLOOKUP($B43, 'part 07'!$D:$K, 3, 0) = 0,"не сдают",IF(VLOOKUP($B43, 'part 07'!$D:$K, 8, 0) &lt;&gt; TODAY(),VLOOKUP($B43, 'part 07'!$D:$K, 8, 0),""))</f>
        <v>#N/A</v>
      </c>
      <c r="W43" s="51" t="e">
        <f>IF(VLOOKUP($B43, 'part 07'!$D:$K, 3, 0) = 0,"не сдают",VLOOKUP($B43, 'part 07'!$D:$J, 4, 0)-VLOOKUP($B43, 'part 07'!$D:$J, 5, 0)-VLOOKUP($B43, 'part 07'!$D:$J, 6, 0))</f>
        <v>#N/A</v>
      </c>
      <c r="X43" s="51" t="e">
        <f ca="1">IF(VLOOKUP($B43, 'part 08'!$D:$K, 3, 0) = 0,"не сдают",IF(VLOOKUP($B43, 'part 08'!$D:$K, 8, 0) &lt;&gt; TODAY(),IF(VLOOKUP($B43, 'part 08'!$D:$K, 6, 0) = 0,"потратили","должник"),"сдал"))</f>
        <v>#N/A</v>
      </c>
      <c r="Y43" s="52" t="e">
        <f ca="1">IF(VLOOKUP($B43, 'part 08'!$D:$K, 3, 0) = 0,"не сдают",IF(VLOOKUP($B43, 'part 08'!$D:$K, 8, 0) &lt;&gt; TODAY(),VLOOKUP($B43, 'part 08'!$D:$K, 8, 0),""))</f>
        <v>#N/A</v>
      </c>
      <c r="Z43" s="51" t="e">
        <f>IF(VLOOKUP($B43, 'part 08'!$D:$K, 3, 0) = 0,"не сдают",VLOOKUP($B43, 'part 08'!$D:$J, 4, 0)-VLOOKUP($B43, 'part 08'!$D:$J, 5, 0)-VLOOKUP($B43, 'part 08'!$D:$J, 6, 0))</f>
        <v>#N/A</v>
      </c>
      <c r="AA43" s="51" t="e">
        <f ca="1">IF(VLOOKUP($B43, 'part 09'!$D:$K, 3, 0) = 0,"не сдают",IF(VLOOKUP($B43, 'part 09'!$D:$K, 8, 0) &lt;&gt; TODAY(),IF(VLOOKUP($B43, 'part 09'!$D:$K, 6, 0) = 0,"потратили","должник"),"сдал"))</f>
        <v>#N/A</v>
      </c>
      <c r="AB43" s="52" t="e">
        <f ca="1">IF(VLOOKUP($B43, 'part 09'!$D:$K, 3, 0) = 0,"не сдают",IF(VLOOKUP($B43, 'part 09'!$D:$K, 8, 0) &lt;&gt; TODAY(),VLOOKUP($B43, 'part 09'!$D:$K, 8, 0),""))</f>
        <v>#N/A</v>
      </c>
      <c r="AC43" s="51" t="e">
        <f>IF(VLOOKUP($B43, 'part 09'!$D:$K, 3, 0) = 0,"не сдают",VLOOKUP($B43, 'part 09'!$D:$J, 4, 0)-VLOOKUP($B43, 'part 09'!$D:$J, 5, 0)-VLOOKUP($B43, 'part 09'!$D:$J, 6, 0))</f>
        <v>#N/A</v>
      </c>
      <c r="AD43" s="51" t="e">
        <f ca="1">IF(VLOOKUP($B43, 'part 10'!$D:$K, 3, 0) = 0,"не сдают",IF(VLOOKUP($B43, 'part 10'!$D:$K, 8, 0) &lt;&gt; TODAY(),IF(VLOOKUP($B43, 'part 10'!$D:$K, 6, 0) = 0,"потратили","должник"),"сдал"))</f>
        <v>#N/A</v>
      </c>
      <c r="AE43" s="52" t="e">
        <f ca="1">IF(VLOOKUP($B43, 'part 10'!$D:$K, 3, 0) = 0,"не сдают",IF(VLOOKUP($B43, 'part 10'!$D:$K, 8, 0) &lt;&gt; TODAY(),VLOOKUP($B43, 'part 10'!$D:$K, 8, 0),""))</f>
        <v>#N/A</v>
      </c>
      <c r="AF43" s="51" t="e">
        <f>IF(VLOOKUP($B43, 'part 10'!$D:$K, 3, 0) = 0,"не сдают",VLOOKUP($B43, 'part 10'!$D:$J, 4, 0)-VLOOKUP($B43, 'part 10'!$D:$J, 5, 0)-VLOOKUP($B43, 'part 10'!$D:$J, 6, 0))</f>
        <v>#N/A</v>
      </c>
    </row>
    <row r="44" spans="1:32" ht="15">
      <c r="A44" s="13">
        <v>42</v>
      </c>
      <c r="B44" s="28" t="s">
        <v>71</v>
      </c>
      <c r="C44" s="51" t="e">
        <f ca="1">IF(VLOOKUP($B44, 'part 01'!$D:$K, 3, 0) = 0,"не сдают",IF(VLOOKUP($B44, 'part 01'!$D:$K, 8, 0) &lt;&gt; TODAY(),IF(VLOOKUP($B44, 'part 01'!$D:$K, 6, 0) = 0,"потратили","должник"),"сдал"))</f>
        <v>#N/A</v>
      </c>
      <c r="D44" s="52" t="e">
        <f ca="1">IF(VLOOKUP($B44, 'part 01'!$D:$K, 3, 0) = 0,"не сдают",IF(VLOOKUP($B44, 'part 01'!$D:$K, 8, 0) &lt;&gt; TODAY(),VLOOKUP($B44, 'part 01'!$D:$K, 8, 0),""))</f>
        <v>#N/A</v>
      </c>
      <c r="E44" s="51" t="e">
        <f>IF(VLOOKUP($B44, 'part 01'!$D:$K, 3, 0) = 0,"не сдают",VLOOKUP($B44, 'part 01'!$D:$J, 4, 0)-VLOOKUP($B44, 'part 01'!$D:$J, 5, 0)-VLOOKUP($B44, 'part 01'!$D:$J, 6, 0))</f>
        <v>#N/A</v>
      </c>
      <c r="F44" s="51" t="e">
        <f ca="1">IF(VLOOKUP($B44, 'part 02'!$D:$K, 3, 0) = 0,"не сдают",IF(VLOOKUP($B44, 'part 02'!$D:$K, 8, 0) &lt;&gt; TODAY(),IF(VLOOKUP($B44, 'part 02'!$D:$K, 6, 0) = 0,"потратили","должник"),"сдал"))</f>
        <v>#N/A</v>
      </c>
      <c r="G44" s="52" t="e">
        <f ca="1">IF(VLOOKUP($B44, 'part 02'!$D:$K, 3, 0) = 0,"не сдают",IF(VLOOKUP($B44, 'part 02'!$D:$K, 8, 0) &lt;&gt; TODAY(),VLOOKUP($B44, 'part 02'!$D:$K, 8, 0),""))</f>
        <v>#N/A</v>
      </c>
      <c r="H44" s="51" t="e">
        <f>IF(VLOOKUP($B44, 'part 02'!$D:$K, 3, 0) = 0,"не сдают",VLOOKUP($B44, 'part 02'!$D:$J, 4, 0)-VLOOKUP($B44, 'part 02'!$D:$J, 5, 0)-VLOOKUP($B44, 'part 02'!$D:$J, 6, 0))</f>
        <v>#N/A</v>
      </c>
      <c r="I44" s="51" t="e">
        <f ca="1">IF(VLOOKUP($B44, 'part 03'!$D:$K, 3, 0) = 0,"не сдают",IF(VLOOKUP($B44, 'part 03'!$D:$K, 8, 0) &lt;&gt; TODAY(),IF(VLOOKUP($B44, 'part 03'!$D:$K, 6, 0) = 0,"потратили","должник"),"сдал"))</f>
        <v>#N/A</v>
      </c>
      <c r="J44" s="52" t="e">
        <f ca="1">IF(VLOOKUP($B44, 'part 03'!$D:$K, 3, 0) = 0,"не сдают",IF(VLOOKUP($B44, 'part 03'!$D:$K, 8, 0) &lt;&gt; TODAY(),VLOOKUP($B44, 'part 03'!$D:$K, 8, 0),""))</f>
        <v>#N/A</v>
      </c>
      <c r="K44" s="51" t="e">
        <f>IF(VLOOKUP($B44, 'part 03'!$D:$K, 3, 0) = 0,"не сдают",VLOOKUP($B44, 'part 03'!$D:$J, 4, 0)-VLOOKUP($B44, 'part 03'!$D:$J, 5, 0)-VLOOKUP($B44, 'part 03'!$D:$J, 6, 0))</f>
        <v>#N/A</v>
      </c>
      <c r="L44" s="51" t="e">
        <f ca="1">IF(VLOOKUP($B44, 'part 04'!$D:$K, 3, 0) = 0,"не сдают",IF(VLOOKUP($B44, 'part 04'!$D:$K, 8, 0) &lt;&gt; TODAY(),IF(VLOOKUP($B44, 'part 04'!$D:$K, 6, 0) = 0,"потратили","должник"),"сдал"))</f>
        <v>#N/A</v>
      </c>
      <c r="M44" s="52" t="e">
        <f ca="1">IF(VLOOKUP($B44, 'part 04'!$D:$K, 3, 0) = 0,"не сдают",IF(VLOOKUP($B44, 'part 04'!$D:$K, 8, 0) &lt;&gt; TODAY(),VLOOKUP($B44, 'part 04'!$D:$K, 8, 0),""))</f>
        <v>#N/A</v>
      </c>
      <c r="N44" s="51" t="e">
        <f>IF(VLOOKUP($B44, 'part 04'!$D:$K, 3, 0) = 0,"не сдают",VLOOKUP($B44, 'part 04'!$D:$J, 4, 0)-VLOOKUP($B44, 'part 04'!$D:$J, 5, 0)-VLOOKUP($B44, 'part 04'!$D:$J, 6, 0))</f>
        <v>#N/A</v>
      </c>
      <c r="O44" s="53" t="e">
        <f ca="1">IF(VLOOKUP($B44, 'part 05'!$D:$K, 3, 0) = 0,"не сдают",IF(VLOOKUP($B44, 'part 05'!$D:$K, 8, 0) &lt;&gt; TODAY(),IF(VLOOKUP($B44, 'part 05'!$D:$K, 6, 0) = 0,"потратили","должник"),"сдал"))</f>
        <v>#N/A</v>
      </c>
      <c r="P44" s="54" t="e">
        <f ca="1">IF(VLOOKUP($B44, 'part 05'!$D:$K, 3, 0) = 0,"не сдают",IF(VLOOKUP($B44, 'part 05'!$D:$K, 8, 0) &lt;&gt; TODAY(),VLOOKUP($B44, 'part 05'!$D:$K, 8, 0),""))</f>
        <v>#N/A</v>
      </c>
      <c r="Q44" s="53" t="e">
        <f>IF(VLOOKUP($B44, 'part 05'!$D:$K, 3, 0) = 0,"не сдают",VLOOKUP($B44, 'part 05'!$D:$J, 4, 0)-VLOOKUP($B44, 'part 05'!$D:$J, 5, 0)-VLOOKUP($B44, 'part 05'!$D:$J, 6, 0))</f>
        <v>#N/A</v>
      </c>
      <c r="R44" s="51" t="e">
        <f ca="1">IF(VLOOKUP($B44, 'part 06'!$D:$K, 3, 0) = 0,"не сдают",IF(VLOOKUP($B44, 'part 06'!$D:$K, 8, 0) &lt;&gt; TODAY(),IF(VLOOKUP($B44, 'part 06'!$D:$K, 6, 0) = 0,"потратили","должник"),"сдал"))</f>
        <v>#N/A</v>
      </c>
      <c r="S44" s="52" t="e">
        <f ca="1">IF(VLOOKUP($B44, 'part 06'!$D:$K, 3, 0) = 0,"не сдают",IF(VLOOKUP($B44, 'part 06'!$D:$K, 8, 0) &lt;&gt; TODAY(),VLOOKUP($B44, 'part 06'!$D:$K, 8, 0),""))</f>
        <v>#N/A</v>
      </c>
      <c r="T44" s="51" t="e">
        <f>IF(VLOOKUP($B44, 'part 06'!$D:$K, 3, 0) = 0,"не сдают",VLOOKUP($B44, 'part 06'!$D:$J, 4, 0)-VLOOKUP($B44, 'part 06'!$D:$J, 5, 0)-VLOOKUP($B44, 'part 06'!$D:$J, 6, 0))</f>
        <v>#N/A</v>
      </c>
      <c r="U44" s="51" t="e">
        <f ca="1">IF(VLOOKUP($B44, 'part 07'!$D:$K, 3, 0) = 0,"не сдают",IF(VLOOKUP($B44, 'part 07'!$D:$K, 8, 0) &lt;&gt; TODAY(),IF(VLOOKUP($B44, 'part 07'!$D:$K, 6, 0) = 0,"потратили","должник"),"сдал"))</f>
        <v>#N/A</v>
      </c>
      <c r="V44" s="52" t="e">
        <f ca="1">IF(VLOOKUP($B44, 'part 07'!$D:$K, 3, 0) = 0,"не сдают",IF(VLOOKUP($B44, 'part 07'!$D:$K, 8, 0) &lt;&gt; TODAY(),VLOOKUP($B44, 'part 07'!$D:$K, 8, 0),""))</f>
        <v>#N/A</v>
      </c>
      <c r="W44" s="51" t="e">
        <f>IF(VLOOKUP($B44, 'part 07'!$D:$K, 3, 0) = 0,"не сдают",VLOOKUP($B44, 'part 07'!$D:$J, 4, 0)-VLOOKUP($B44, 'part 07'!$D:$J, 5, 0)-VLOOKUP($B44, 'part 07'!$D:$J, 6, 0))</f>
        <v>#N/A</v>
      </c>
      <c r="X44" s="51" t="e">
        <f ca="1">IF(VLOOKUP($B44, 'part 08'!$D:$K, 3, 0) = 0,"не сдают",IF(VLOOKUP($B44, 'part 08'!$D:$K, 8, 0) &lt;&gt; TODAY(),IF(VLOOKUP($B44, 'part 08'!$D:$K, 6, 0) = 0,"потратили","должник"),"сдал"))</f>
        <v>#N/A</v>
      </c>
      <c r="Y44" s="52" t="e">
        <f ca="1">IF(VLOOKUP($B44, 'part 08'!$D:$K, 3, 0) = 0,"не сдают",IF(VLOOKUP($B44, 'part 08'!$D:$K, 8, 0) &lt;&gt; TODAY(),VLOOKUP($B44, 'part 08'!$D:$K, 8, 0),""))</f>
        <v>#N/A</v>
      </c>
      <c r="Z44" s="51" t="e">
        <f>IF(VLOOKUP($B44, 'part 08'!$D:$K, 3, 0) = 0,"не сдают",VLOOKUP($B44, 'part 08'!$D:$J, 4, 0)-VLOOKUP($B44, 'part 08'!$D:$J, 5, 0)-VLOOKUP($B44, 'part 08'!$D:$J, 6, 0))</f>
        <v>#N/A</v>
      </c>
      <c r="AA44" s="51" t="e">
        <f ca="1">IF(VLOOKUP($B44, 'part 09'!$D:$K, 3, 0) = 0,"не сдают",IF(VLOOKUP($B44, 'part 09'!$D:$K, 8, 0) &lt;&gt; TODAY(),IF(VLOOKUP($B44, 'part 09'!$D:$K, 6, 0) = 0,"потратили","должник"),"сдал"))</f>
        <v>#N/A</v>
      </c>
      <c r="AB44" s="52" t="e">
        <f ca="1">IF(VLOOKUP($B44, 'part 09'!$D:$K, 3, 0) = 0,"не сдают",IF(VLOOKUP($B44, 'part 09'!$D:$K, 8, 0) &lt;&gt; TODAY(),VLOOKUP($B44, 'part 09'!$D:$K, 8, 0),""))</f>
        <v>#N/A</v>
      </c>
      <c r="AC44" s="51" t="e">
        <f>IF(VLOOKUP($B44, 'part 09'!$D:$K, 3, 0) = 0,"не сдают",VLOOKUP($B44, 'part 09'!$D:$J, 4, 0)-VLOOKUP($B44, 'part 09'!$D:$J, 5, 0)-VLOOKUP($B44, 'part 09'!$D:$J, 6, 0))</f>
        <v>#N/A</v>
      </c>
      <c r="AD44" s="51" t="e">
        <f ca="1">IF(VLOOKUP($B44, 'part 10'!$D:$K, 3, 0) = 0,"не сдают",IF(VLOOKUP($B44, 'part 10'!$D:$K, 8, 0) &lt;&gt; TODAY(),IF(VLOOKUP($B44, 'part 10'!$D:$K, 6, 0) = 0,"потратили","должник"),"сдал"))</f>
        <v>#N/A</v>
      </c>
      <c r="AE44" s="52" t="e">
        <f ca="1">IF(VLOOKUP($B44, 'part 10'!$D:$K, 3, 0) = 0,"не сдают",IF(VLOOKUP($B44, 'part 10'!$D:$K, 8, 0) &lt;&gt; TODAY(),VLOOKUP($B44, 'part 10'!$D:$K, 8, 0),""))</f>
        <v>#N/A</v>
      </c>
      <c r="AF44" s="51" t="e">
        <f>IF(VLOOKUP($B44, 'part 10'!$D:$K, 3, 0) = 0,"не сдают",VLOOKUP($B44, 'part 10'!$D:$J, 4, 0)-VLOOKUP($B44, 'part 10'!$D:$J, 5, 0)-VLOOKUP($B44, 'part 10'!$D:$J, 6, 0))</f>
        <v>#N/A</v>
      </c>
    </row>
    <row r="45" spans="1:32" ht="15">
      <c r="A45" s="13">
        <v>43</v>
      </c>
      <c r="B45" s="28" t="s">
        <v>27</v>
      </c>
      <c r="C45" s="51" t="e">
        <f ca="1">IF(VLOOKUP($B45, 'part 01'!$D:$K, 3, 0) = 0,"не сдают",IF(VLOOKUP($B45, 'part 01'!$D:$K, 8, 0) &lt;&gt; TODAY(),IF(VLOOKUP($B45, 'part 01'!$D:$K, 6, 0) = 0,"потратили","должник"),"сдал"))</f>
        <v>#N/A</v>
      </c>
      <c r="D45" s="52" t="e">
        <f ca="1">IF(VLOOKUP($B45, 'part 01'!$D:$K, 3, 0) = 0,"не сдают",IF(VLOOKUP($B45, 'part 01'!$D:$K, 8, 0) &lt;&gt; TODAY(),VLOOKUP($B45, 'part 01'!$D:$K, 8, 0),""))</f>
        <v>#N/A</v>
      </c>
      <c r="E45" s="51" t="e">
        <f>IF(VLOOKUP($B45, 'part 01'!$D:$K, 3, 0) = 0,"не сдают",VLOOKUP($B45, 'part 01'!$D:$J, 4, 0)-VLOOKUP($B45, 'part 01'!$D:$J, 5, 0)-VLOOKUP($B45, 'part 01'!$D:$J, 6, 0))</f>
        <v>#N/A</v>
      </c>
      <c r="F45" s="51" t="e">
        <f ca="1">IF(VLOOKUP($B45, 'part 02'!$D:$K, 3, 0) = 0,"не сдают",IF(VLOOKUP($B45, 'part 02'!$D:$K, 8, 0) &lt;&gt; TODAY(),IF(VLOOKUP($B45, 'part 02'!$D:$K, 6, 0) = 0,"потратили","должник"),"сдал"))</f>
        <v>#N/A</v>
      </c>
      <c r="G45" s="52" t="e">
        <f ca="1">IF(VLOOKUP($B45, 'part 02'!$D:$K, 3, 0) = 0,"не сдают",IF(VLOOKUP($B45, 'part 02'!$D:$K, 8, 0) &lt;&gt; TODAY(),VLOOKUP($B45, 'part 02'!$D:$K, 8, 0),""))</f>
        <v>#N/A</v>
      </c>
      <c r="H45" s="51" t="e">
        <f>IF(VLOOKUP($B45, 'part 02'!$D:$K, 3, 0) = 0,"не сдают",VLOOKUP($B45, 'part 02'!$D:$J, 4, 0)-VLOOKUP($B45, 'part 02'!$D:$J, 5, 0)-VLOOKUP($B45, 'part 02'!$D:$J, 6, 0))</f>
        <v>#N/A</v>
      </c>
      <c r="I45" s="51" t="e">
        <f ca="1">IF(VLOOKUP($B45, 'part 03'!$D:$K, 3, 0) = 0,"не сдают",IF(VLOOKUP($B45, 'part 03'!$D:$K, 8, 0) &lt;&gt; TODAY(),IF(VLOOKUP($B45, 'part 03'!$D:$K, 6, 0) = 0,"потратили","должник"),"сдал"))</f>
        <v>#N/A</v>
      </c>
      <c r="J45" s="52" t="e">
        <f ca="1">IF(VLOOKUP($B45, 'part 03'!$D:$K, 3, 0) = 0,"не сдают",IF(VLOOKUP($B45, 'part 03'!$D:$K, 8, 0) &lt;&gt; TODAY(),VLOOKUP($B45, 'part 03'!$D:$K, 8, 0),""))</f>
        <v>#N/A</v>
      </c>
      <c r="K45" s="51" t="e">
        <f>IF(VLOOKUP($B45, 'part 03'!$D:$K, 3, 0) = 0,"не сдают",VLOOKUP($B45, 'part 03'!$D:$J, 4, 0)-VLOOKUP($B45, 'part 03'!$D:$J, 5, 0)-VLOOKUP($B45, 'part 03'!$D:$J, 6, 0))</f>
        <v>#N/A</v>
      </c>
      <c r="L45" s="51" t="e">
        <f ca="1">IF(VLOOKUP($B45, 'part 04'!$D:$K, 3, 0) = 0,"не сдают",IF(VLOOKUP($B45, 'part 04'!$D:$K, 8, 0) &lt;&gt; TODAY(),IF(VLOOKUP($B45, 'part 04'!$D:$K, 6, 0) = 0,"потратили","должник"),"сдал"))</f>
        <v>#N/A</v>
      </c>
      <c r="M45" s="52" t="e">
        <f ca="1">IF(VLOOKUP($B45, 'part 04'!$D:$K, 3, 0) = 0,"не сдают",IF(VLOOKUP($B45, 'part 04'!$D:$K, 8, 0) &lt;&gt; TODAY(),VLOOKUP($B45, 'part 04'!$D:$K, 8, 0),""))</f>
        <v>#N/A</v>
      </c>
      <c r="N45" s="51" t="e">
        <f>IF(VLOOKUP($B45, 'part 04'!$D:$K, 3, 0) = 0,"не сдают",VLOOKUP($B45, 'part 04'!$D:$J, 4, 0)-VLOOKUP($B45, 'part 04'!$D:$J, 5, 0)-VLOOKUP($B45, 'part 04'!$D:$J, 6, 0))</f>
        <v>#N/A</v>
      </c>
      <c r="O45" s="53" t="e">
        <f ca="1">IF(VLOOKUP($B45, 'part 05'!$D:$K, 3, 0) = 0,"не сдают",IF(VLOOKUP($B45, 'part 05'!$D:$K, 8, 0) &lt;&gt; TODAY(),IF(VLOOKUP($B45, 'part 05'!$D:$K, 6, 0) = 0,"потратили","должник"),"сдал"))</f>
        <v>#N/A</v>
      </c>
      <c r="P45" s="54" t="e">
        <f ca="1">IF(VLOOKUP($B45, 'part 05'!$D:$K, 3, 0) = 0,"не сдают",IF(VLOOKUP($B45, 'part 05'!$D:$K, 8, 0) &lt;&gt; TODAY(),VLOOKUP($B45, 'part 05'!$D:$K, 8, 0),""))</f>
        <v>#N/A</v>
      </c>
      <c r="Q45" s="53" t="e">
        <f>IF(VLOOKUP($B45, 'part 05'!$D:$K, 3, 0) = 0,"не сдают",VLOOKUP($B45, 'part 05'!$D:$J, 4, 0)-VLOOKUP($B45, 'part 05'!$D:$J, 5, 0)-VLOOKUP($B45, 'part 05'!$D:$J, 6, 0))</f>
        <v>#N/A</v>
      </c>
      <c r="R45" s="51" t="e">
        <f ca="1">IF(VLOOKUP($B45, 'part 06'!$D:$K, 3, 0) = 0,"не сдают",IF(VLOOKUP($B45, 'part 06'!$D:$K, 8, 0) &lt;&gt; TODAY(),IF(VLOOKUP($B45, 'part 06'!$D:$K, 6, 0) = 0,"потратили","должник"),"сдал"))</f>
        <v>#N/A</v>
      </c>
      <c r="S45" s="52" t="e">
        <f ca="1">IF(VLOOKUP($B45, 'part 06'!$D:$K, 3, 0) = 0,"не сдают",IF(VLOOKUP($B45, 'part 06'!$D:$K, 8, 0) &lt;&gt; TODAY(),VLOOKUP($B45, 'part 06'!$D:$K, 8, 0),""))</f>
        <v>#N/A</v>
      </c>
      <c r="T45" s="51" t="e">
        <f>IF(VLOOKUP($B45, 'part 06'!$D:$K, 3, 0) = 0,"не сдают",VLOOKUP($B45, 'part 06'!$D:$J, 4, 0)-VLOOKUP($B45, 'part 06'!$D:$J, 5, 0)-VLOOKUP($B45, 'part 06'!$D:$J, 6, 0))</f>
        <v>#N/A</v>
      </c>
      <c r="U45" s="51" t="e">
        <f ca="1">IF(VLOOKUP($B45, 'part 07'!$D:$K, 3, 0) = 0,"не сдают",IF(VLOOKUP($B45, 'part 07'!$D:$K, 8, 0) &lt;&gt; TODAY(),IF(VLOOKUP($B45, 'part 07'!$D:$K, 6, 0) = 0,"потратили","должник"),"сдал"))</f>
        <v>#N/A</v>
      </c>
      <c r="V45" s="52" t="e">
        <f ca="1">IF(VLOOKUP($B45, 'part 07'!$D:$K, 3, 0) = 0,"не сдают",IF(VLOOKUP($B45, 'part 07'!$D:$K, 8, 0) &lt;&gt; TODAY(),VLOOKUP($B45, 'part 07'!$D:$K, 8, 0),""))</f>
        <v>#N/A</v>
      </c>
      <c r="W45" s="51" t="e">
        <f>IF(VLOOKUP($B45, 'part 07'!$D:$K, 3, 0) = 0,"не сдают",VLOOKUP($B45, 'part 07'!$D:$J, 4, 0)-VLOOKUP($B45, 'part 07'!$D:$J, 5, 0)-VLOOKUP($B45, 'part 07'!$D:$J, 6, 0))</f>
        <v>#N/A</v>
      </c>
      <c r="X45" s="51" t="e">
        <f ca="1">IF(VLOOKUP($B45, 'part 08'!$D:$K, 3, 0) = 0,"не сдают",IF(VLOOKUP($B45, 'part 08'!$D:$K, 8, 0) &lt;&gt; TODAY(),IF(VLOOKUP($B45, 'part 08'!$D:$K, 6, 0) = 0,"потратили","должник"),"сдал"))</f>
        <v>#N/A</v>
      </c>
      <c r="Y45" s="52" t="e">
        <f ca="1">IF(VLOOKUP($B45, 'part 08'!$D:$K, 3, 0) = 0,"не сдают",IF(VLOOKUP($B45, 'part 08'!$D:$K, 8, 0) &lt;&gt; TODAY(),VLOOKUP($B45, 'part 08'!$D:$K, 8, 0),""))</f>
        <v>#N/A</v>
      </c>
      <c r="Z45" s="51" t="e">
        <f>IF(VLOOKUP($B45, 'part 08'!$D:$K, 3, 0) = 0,"не сдают",VLOOKUP($B45, 'part 08'!$D:$J, 4, 0)-VLOOKUP($B45, 'part 08'!$D:$J, 5, 0)-VLOOKUP($B45, 'part 08'!$D:$J, 6, 0))</f>
        <v>#N/A</v>
      </c>
      <c r="AA45" s="51" t="e">
        <f ca="1">IF(VLOOKUP($B45, 'part 09'!$D:$K, 3, 0) = 0,"не сдают",IF(VLOOKUP($B45, 'part 09'!$D:$K, 8, 0) &lt;&gt; TODAY(),IF(VLOOKUP($B45, 'part 09'!$D:$K, 6, 0) = 0,"потратили","должник"),"сдал"))</f>
        <v>#N/A</v>
      </c>
      <c r="AB45" s="52" t="e">
        <f ca="1">IF(VLOOKUP($B45, 'part 09'!$D:$K, 3, 0) = 0,"не сдают",IF(VLOOKUP($B45, 'part 09'!$D:$K, 8, 0) &lt;&gt; TODAY(),VLOOKUP($B45, 'part 09'!$D:$K, 8, 0),""))</f>
        <v>#N/A</v>
      </c>
      <c r="AC45" s="51" t="e">
        <f>IF(VLOOKUP($B45, 'part 09'!$D:$K, 3, 0) = 0,"не сдают",VLOOKUP($B45, 'part 09'!$D:$J, 4, 0)-VLOOKUP($B45, 'part 09'!$D:$J, 5, 0)-VLOOKUP($B45, 'part 09'!$D:$J, 6, 0))</f>
        <v>#N/A</v>
      </c>
      <c r="AD45" s="51" t="e">
        <f ca="1">IF(VLOOKUP($B45, 'part 10'!$D:$K, 3, 0) = 0,"не сдают",IF(VLOOKUP($B45, 'part 10'!$D:$K, 8, 0) &lt;&gt; TODAY(),IF(VLOOKUP($B45, 'part 10'!$D:$K, 6, 0) = 0,"потратили","должник"),"сдал"))</f>
        <v>#N/A</v>
      </c>
      <c r="AE45" s="52" t="e">
        <f ca="1">IF(VLOOKUP($B45, 'part 10'!$D:$K, 3, 0) = 0,"не сдают",IF(VLOOKUP($B45, 'part 10'!$D:$K, 8, 0) &lt;&gt; TODAY(),VLOOKUP($B45, 'part 10'!$D:$K, 8, 0),""))</f>
        <v>#N/A</v>
      </c>
      <c r="AF45" s="51" t="e">
        <f>IF(VLOOKUP($B45, 'part 10'!$D:$K, 3, 0) = 0,"не сдают",VLOOKUP($B45, 'part 10'!$D:$J, 4, 0)-VLOOKUP($B45, 'part 10'!$D:$J, 5, 0)-VLOOKUP($B45, 'part 10'!$D:$J, 6, 0))</f>
        <v>#N/A</v>
      </c>
    </row>
    <row r="46" spans="1:32" ht="15">
      <c r="A46" s="13">
        <v>44</v>
      </c>
      <c r="B46" s="28" t="s">
        <v>52</v>
      </c>
      <c r="C46" s="51" t="e">
        <f ca="1">IF(VLOOKUP($B46, 'part 01'!$D:$K, 3, 0) = 0,"не сдают",IF(VLOOKUP($B46, 'part 01'!$D:$K, 8, 0) &lt;&gt; TODAY(),IF(VLOOKUP($B46, 'part 01'!$D:$K, 6, 0) = 0,"потратили","должник"),"сдал"))</f>
        <v>#N/A</v>
      </c>
      <c r="D46" s="52" t="e">
        <f ca="1">IF(VLOOKUP($B46, 'part 01'!$D:$K, 3, 0) = 0,"не сдают",IF(VLOOKUP($B46, 'part 01'!$D:$K, 8, 0) &lt;&gt; TODAY(),VLOOKUP($B46, 'part 01'!$D:$K, 8, 0),""))</f>
        <v>#N/A</v>
      </c>
      <c r="E46" s="51" t="e">
        <f>IF(VLOOKUP($B46, 'part 01'!$D:$K, 3, 0) = 0,"не сдают",VLOOKUP($B46, 'part 01'!$D:$J, 4, 0)-VLOOKUP($B46, 'part 01'!$D:$J, 5, 0)-VLOOKUP($B46, 'part 01'!$D:$J, 6, 0))</f>
        <v>#N/A</v>
      </c>
      <c r="F46" s="51" t="e">
        <f ca="1">IF(VLOOKUP($B46, 'part 02'!$D:$K, 3, 0) = 0,"не сдают",IF(VLOOKUP($B46, 'part 02'!$D:$K, 8, 0) &lt;&gt; TODAY(),IF(VLOOKUP($B46, 'part 02'!$D:$K, 6, 0) = 0,"потратили","должник"),"сдал"))</f>
        <v>#N/A</v>
      </c>
      <c r="G46" s="52" t="e">
        <f ca="1">IF(VLOOKUP($B46, 'part 02'!$D:$K, 3, 0) = 0,"не сдают",IF(VLOOKUP($B46, 'part 02'!$D:$K, 8, 0) &lt;&gt; TODAY(),VLOOKUP($B46, 'part 02'!$D:$K, 8, 0),""))</f>
        <v>#N/A</v>
      </c>
      <c r="H46" s="51" t="e">
        <f>IF(VLOOKUP($B46, 'part 02'!$D:$K, 3, 0) = 0,"не сдают",VLOOKUP($B46, 'part 02'!$D:$J, 4, 0)-VLOOKUP($B46, 'part 02'!$D:$J, 5, 0)-VLOOKUP($B46, 'part 02'!$D:$J, 6, 0))</f>
        <v>#N/A</v>
      </c>
      <c r="I46" s="51" t="e">
        <f ca="1">IF(VLOOKUP($B46, 'part 03'!$D:$K, 3, 0) = 0,"не сдают",IF(VLOOKUP($B46, 'part 03'!$D:$K, 8, 0) &lt;&gt; TODAY(),IF(VLOOKUP($B46, 'part 03'!$D:$K, 6, 0) = 0,"потратили","должник"),"сдал"))</f>
        <v>#N/A</v>
      </c>
      <c r="J46" s="52" t="e">
        <f ca="1">IF(VLOOKUP($B46, 'part 03'!$D:$K, 3, 0) = 0,"не сдают",IF(VLOOKUP($B46, 'part 03'!$D:$K, 8, 0) &lt;&gt; TODAY(),VLOOKUP($B46, 'part 03'!$D:$K, 8, 0),""))</f>
        <v>#N/A</v>
      </c>
      <c r="K46" s="51" t="e">
        <f>IF(VLOOKUP($B46, 'part 03'!$D:$K, 3, 0) = 0,"не сдают",VLOOKUP($B46, 'part 03'!$D:$J, 4, 0)-VLOOKUP($B46, 'part 03'!$D:$J, 5, 0)-VLOOKUP($B46, 'part 03'!$D:$J, 6, 0))</f>
        <v>#N/A</v>
      </c>
      <c r="L46" s="51" t="e">
        <f ca="1">IF(VLOOKUP($B46, 'part 04'!$D:$K, 3, 0) = 0,"не сдают",IF(VLOOKUP($B46, 'part 04'!$D:$K, 8, 0) &lt;&gt; TODAY(),IF(VLOOKUP($B46, 'part 04'!$D:$K, 6, 0) = 0,"потратили","должник"),"сдал"))</f>
        <v>#N/A</v>
      </c>
      <c r="M46" s="52" t="e">
        <f ca="1">IF(VLOOKUP($B46, 'part 04'!$D:$K, 3, 0) = 0,"не сдают",IF(VLOOKUP($B46, 'part 04'!$D:$K, 8, 0) &lt;&gt; TODAY(),VLOOKUP($B46, 'part 04'!$D:$K, 8, 0),""))</f>
        <v>#N/A</v>
      </c>
      <c r="N46" s="51" t="e">
        <f>IF(VLOOKUP($B46, 'part 04'!$D:$K, 3, 0) = 0,"не сдают",VLOOKUP($B46, 'part 04'!$D:$J, 4, 0)-VLOOKUP($B46, 'part 04'!$D:$J, 5, 0)-VLOOKUP($B46, 'part 04'!$D:$J, 6, 0))</f>
        <v>#N/A</v>
      </c>
      <c r="O46" s="53" t="e">
        <f ca="1">IF(VLOOKUP($B46, 'part 05'!$D:$K, 3, 0) = 0,"не сдают",IF(VLOOKUP($B46, 'part 05'!$D:$K, 8, 0) &lt;&gt; TODAY(),IF(VLOOKUP($B46, 'part 05'!$D:$K, 6, 0) = 0,"потратили","должник"),"сдал"))</f>
        <v>#N/A</v>
      </c>
      <c r="P46" s="54" t="e">
        <f ca="1">IF(VLOOKUP($B46, 'part 05'!$D:$K, 3, 0) = 0,"не сдают",IF(VLOOKUP($B46, 'part 05'!$D:$K, 8, 0) &lt;&gt; TODAY(),VLOOKUP($B46, 'part 05'!$D:$K, 8, 0),""))</f>
        <v>#N/A</v>
      </c>
      <c r="Q46" s="53" t="e">
        <f>IF(VLOOKUP($B46, 'part 05'!$D:$K, 3, 0) = 0,"не сдают",VLOOKUP($B46, 'part 05'!$D:$J, 4, 0)-VLOOKUP($B46, 'part 05'!$D:$J, 5, 0)-VLOOKUP($B46, 'part 05'!$D:$J, 6, 0))</f>
        <v>#N/A</v>
      </c>
      <c r="R46" s="51" t="e">
        <f ca="1">IF(VLOOKUP($B46, 'part 06'!$D:$K, 3, 0) = 0,"не сдают",IF(VLOOKUP($B46, 'part 06'!$D:$K, 8, 0) &lt;&gt; TODAY(),IF(VLOOKUP($B46, 'part 06'!$D:$K, 6, 0) = 0,"потратили","должник"),"сдал"))</f>
        <v>#N/A</v>
      </c>
      <c r="S46" s="52" t="e">
        <f ca="1">IF(VLOOKUP($B46, 'part 06'!$D:$K, 3, 0) = 0,"не сдают",IF(VLOOKUP($B46, 'part 06'!$D:$K, 8, 0) &lt;&gt; TODAY(),VLOOKUP($B46, 'part 06'!$D:$K, 8, 0),""))</f>
        <v>#N/A</v>
      </c>
      <c r="T46" s="51" t="e">
        <f>IF(VLOOKUP($B46, 'part 06'!$D:$K, 3, 0) = 0,"не сдают",VLOOKUP($B46, 'part 06'!$D:$J, 4, 0)-VLOOKUP($B46, 'part 06'!$D:$J, 5, 0)-VLOOKUP($B46, 'part 06'!$D:$J, 6, 0))</f>
        <v>#N/A</v>
      </c>
      <c r="U46" s="51" t="e">
        <f ca="1">IF(VLOOKUP($B46, 'part 07'!$D:$K, 3, 0) = 0,"не сдают",IF(VLOOKUP($B46, 'part 07'!$D:$K, 8, 0) &lt;&gt; TODAY(),IF(VLOOKUP($B46, 'part 07'!$D:$K, 6, 0) = 0,"потратили","должник"),"сдал"))</f>
        <v>#N/A</v>
      </c>
      <c r="V46" s="52" t="e">
        <f ca="1">IF(VLOOKUP($B46, 'part 07'!$D:$K, 3, 0) = 0,"не сдают",IF(VLOOKUP($B46, 'part 07'!$D:$K, 8, 0) &lt;&gt; TODAY(),VLOOKUP($B46, 'part 07'!$D:$K, 8, 0),""))</f>
        <v>#N/A</v>
      </c>
      <c r="W46" s="51" t="e">
        <f>IF(VLOOKUP($B46, 'part 07'!$D:$K, 3, 0) = 0,"не сдают",VLOOKUP($B46, 'part 07'!$D:$J, 4, 0)-VLOOKUP($B46, 'part 07'!$D:$J, 5, 0)-VLOOKUP($B46, 'part 07'!$D:$J, 6, 0))</f>
        <v>#N/A</v>
      </c>
      <c r="X46" s="51" t="e">
        <f ca="1">IF(VLOOKUP($B46, 'part 08'!$D:$K, 3, 0) = 0,"не сдают",IF(VLOOKUP($B46, 'part 08'!$D:$K, 8, 0) &lt;&gt; TODAY(),IF(VLOOKUP($B46, 'part 08'!$D:$K, 6, 0) = 0,"потратили","должник"),"сдал"))</f>
        <v>#N/A</v>
      </c>
      <c r="Y46" s="52" t="e">
        <f ca="1">IF(VLOOKUP($B46, 'part 08'!$D:$K, 3, 0) = 0,"не сдают",IF(VLOOKUP($B46, 'part 08'!$D:$K, 8, 0) &lt;&gt; TODAY(),VLOOKUP($B46, 'part 08'!$D:$K, 8, 0),""))</f>
        <v>#N/A</v>
      </c>
      <c r="Z46" s="51" t="e">
        <f>IF(VLOOKUP($B46, 'part 08'!$D:$K, 3, 0) = 0,"не сдают",VLOOKUP($B46, 'part 08'!$D:$J, 4, 0)-VLOOKUP($B46, 'part 08'!$D:$J, 5, 0)-VLOOKUP($B46, 'part 08'!$D:$J, 6, 0))</f>
        <v>#N/A</v>
      </c>
      <c r="AA46" s="51" t="e">
        <f ca="1">IF(VLOOKUP($B46, 'part 09'!$D:$K, 3, 0) = 0,"не сдают",IF(VLOOKUP($B46, 'part 09'!$D:$K, 8, 0) &lt;&gt; TODAY(),IF(VLOOKUP($B46, 'part 09'!$D:$K, 6, 0) = 0,"потратили","должник"),"сдал"))</f>
        <v>#N/A</v>
      </c>
      <c r="AB46" s="52" t="e">
        <f ca="1">IF(VLOOKUP($B46, 'part 09'!$D:$K, 3, 0) = 0,"не сдают",IF(VLOOKUP($B46, 'part 09'!$D:$K, 8, 0) &lt;&gt; TODAY(),VLOOKUP($B46, 'part 09'!$D:$K, 8, 0),""))</f>
        <v>#N/A</v>
      </c>
      <c r="AC46" s="51" t="e">
        <f>IF(VLOOKUP($B46, 'part 09'!$D:$K, 3, 0) = 0,"не сдают",VLOOKUP($B46, 'part 09'!$D:$J, 4, 0)-VLOOKUP($B46, 'part 09'!$D:$J, 5, 0)-VLOOKUP($B46, 'part 09'!$D:$J, 6, 0))</f>
        <v>#N/A</v>
      </c>
      <c r="AD46" s="51" t="e">
        <f ca="1">IF(VLOOKUP($B46, 'part 10'!$D:$K, 3, 0) = 0,"не сдают",IF(VLOOKUP($B46, 'part 10'!$D:$K, 8, 0) &lt;&gt; TODAY(),IF(VLOOKUP($B46, 'part 10'!$D:$K, 6, 0) = 0,"потратили","должник"),"сдал"))</f>
        <v>#N/A</v>
      </c>
      <c r="AE46" s="52" t="e">
        <f ca="1">IF(VLOOKUP($B46, 'part 10'!$D:$K, 3, 0) = 0,"не сдают",IF(VLOOKUP($B46, 'part 10'!$D:$K, 8, 0) &lt;&gt; TODAY(),VLOOKUP($B46, 'part 10'!$D:$K, 8, 0),""))</f>
        <v>#N/A</v>
      </c>
      <c r="AF46" s="51" t="e">
        <f>IF(VLOOKUP($B46, 'part 10'!$D:$K, 3, 0) = 0,"не сдают",VLOOKUP($B46, 'part 10'!$D:$J, 4, 0)-VLOOKUP($B46, 'part 10'!$D:$J, 5, 0)-VLOOKUP($B46, 'part 10'!$D:$J, 6, 0))</f>
        <v>#N/A</v>
      </c>
    </row>
    <row r="47" spans="1:32" ht="15">
      <c r="A47" s="13">
        <v>45</v>
      </c>
      <c r="B47" s="28" t="s">
        <v>28</v>
      </c>
      <c r="C47" s="51" t="e">
        <f ca="1">IF(VLOOKUP($B47, 'part 01'!$D:$K, 3, 0) = 0,"не сдают",IF(VLOOKUP($B47, 'part 01'!$D:$K, 8, 0) &lt;&gt; TODAY(),IF(VLOOKUP($B47, 'part 01'!$D:$K, 6, 0) = 0,"потратили","должник"),"сдал"))</f>
        <v>#N/A</v>
      </c>
      <c r="D47" s="52" t="e">
        <f ca="1">IF(VLOOKUP($B47, 'part 01'!$D:$K, 3, 0) = 0,"не сдают",IF(VLOOKUP($B47, 'part 01'!$D:$K, 8, 0) &lt;&gt; TODAY(),VLOOKUP($B47, 'part 01'!$D:$K, 8, 0),""))</f>
        <v>#N/A</v>
      </c>
      <c r="E47" s="51" t="e">
        <f>IF(VLOOKUP($B47, 'part 01'!$D:$K, 3, 0) = 0,"не сдают",VLOOKUP($B47, 'part 01'!$D:$J, 4, 0)-VLOOKUP($B47, 'part 01'!$D:$J, 5, 0)-VLOOKUP($B47, 'part 01'!$D:$J, 6, 0))</f>
        <v>#N/A</v>
      </c>
      <c r="F47" s="51" t="e">
        <f ca="1">IF(VLOOKUP($B47, 'part 02'!$D:$K, 3, 0) = 0,"не сдают",IF(VLOOKUP($B47, 'part 02'!$D:$K, 8, 0) &lt;&gt; TODAY(),IF(VLOOKUP($B47, 'part 02'!$D:$K, 6, 0) = 0,"потратили","должник"),"сдал"))</f>
        <v>#N/A</v>
      </c>
      <c r="G47" s="52" t="e">
        <f ca="1">IF(VLOOKUP($B47, 'part 02'!$D:$K, 3, 0) = 0,"не сдают",IF(VLOOKUP($B47, 'part 02'!$D:$K, 8, 0) &lt;&gt; TODAY(),VLOOKUP($B47, 'part 02'!$D:$K, 8, 0),""))</f>
        <v>#N/A</v>
      </c>
      <c r="H47" s="51" t="e">
        <f>IF(VLOOKUP($B47, 'part 02'!$D:$K, 3, 0) = 0,"не сдают",VLOOKUP($B47, 'part 02'!$D:$J, 4, 0)-VLOOKUP($B47, 'part 02'!$D:$J, 5, 0)-VLOOKUP($B47, 'part 02'!$D:$J, 6, 0))</f>
        <v>#N/A</v>
      </c>
      <c r="I47" s="51" t="e">
        <f ca="1">IF(VLOOKUP($B47, 'part 03'!$D:$K, 3, 0) = 0,"не сдают",IF(VLOOKUP($B47, 'part 03'!$D:$K, 8, 0) &lt;&gt; TODAY(),IF(VLOOKUP($B47, 'part 03'!$D:$K, 6, 0) = 0,"потратили","должник"),"сдал"))</f>
        <v>#N/A</v>
      </c>
      <c r="J47" s="52" t="e">
        <f ca="1">IF(VLOOKUP($B47, 'part 03'!$D:$K, 3, 0) = 0,"не сдают",IF(VLOOKUP($B47, 'part 03'!$D:$K, 8, 0) &lt;&gt; TODAY(),VLOOKUP($B47, 'part 03'!$D:$K, 8, 0),""))</f>
        <v>#N/A</v>
      </c>
      <c r="K47" s="51" t="e">
        <f>IF(VLOOKUP($B47, 'part 03'!$D:$K, 3, 0) = 0,"не сдают",VLOOKUP($B47, 'part 03'!$D:$J, 4, 0)-VLOOKUP($B47, 'part 03'!$D:$J, 5, 0)-VLOOKUP($B47, 'part 03'!$D:$J, 6, 0))</f>
        <v>#N/A</v>
      </c>
      <c r="L47" s="51" t="e">
        <f ca="1">IF(VLOOKUP($B47, 'part 04'!$D:$K, 3, 0) = 0,"не сдают",IF(VLOOKUP($B47, 'part 04'!$D:$K, 8, 0) &lt;&gt; TODAY(),IF(VLOOKUP($B47, 'part 04'!$D:$K, 6, 0) = 0,"потратили","должник"),"сдал"))</f>
        <v>#N/A</v>
      </c>
      <c r="M47" s="52" t="e">
        <f ca="1">IF(VLOOKUP($B47, 'part 04'!$D:$K, 3, 0) = 0,"не сдают",IF(VLOOKUP($B47, 'part 04'!$D:$K, 8, 0) &lt;&gt; TODAY(),VLOOKUP($B47, 'part 04'!$D:$K, 8, 0),""))</f>
        <v>#N/A</v>
      </c>
      <c r="N47" s="51" t="e">
        <f>IF(VLOOKUP($B47, 'part 04'!$D:$K, 3, 0) = 0,"не сдают",VLOOKUP($B47, 'part 04'!$D:$J, 4, 0)-VLOOKUP($B47, 'part 04'!$D:$J, 5, 0)-VLOOKUP($B47, 'part 04'!$D:$J, 6, 0))</f>
        <v>#N/A</v>
      </c>
      <c r="O47" s="53" t="e">
        <f ca="1">IF(VLOOKUP($B47, 'part 05'!$D:$K, 3, 0) = 0,"не сдают",IF(VLOOKUP($B47, 'part 05'!$D:$K, 8, 0) &lt;&gt; TODAY(),IF(VLOOKUP($B47, 'part 05'!$D:$K, 6, 0) = 0,"потратили","должник"),"сдал"))</f>
        <v>#N/A</v>
      </c>
      <c r="P47" s="54" t="e">
        <f ca="1">IF(VLOOKUP($B47, 'part 05'!$D:$K, 3, 0) = 0,"не сдают",IF(VLOOKUP($B47, 'part 05'!$D:$K, 8, 0) &lt;&gt; TODAY(),VLOOKUP($B47, 'part 05'!$D:$K, 8, 0),""))</f>
        <v>#N/A</v>
      </c>
      <c r="Q47" s="53" t="e">
        <f>IF(VLOOKUP($B47, 'part 05'!$D:$K, 3, 0) = 0,"не сдают",VLOOKUP($B47, 'part 05'!$D:$J, 4, 0)-VLOOKUP($B47, 'part 05'!$D:$J, 5, 0)-VLOOKUP($B47, 'part 05'!$D:$J, 6, 0))</f>
        <v>#N/A</v>
      </c>
      <c r="R47" s="51" t="e">
        <f ca="1">IF(VLOOKUP($B47, 'part 06'!$D:$K, 3, 0) = 0,"не сдают",IF(VLOOKUP($B47, 'part 06'!$D:$K, 8, 0) &lt;&gt; TODAY(),IF(VLOOKUP($B47, 'part 06'!$D:$K, 6, 0) = 0,"потратили","должник"),"сдал"))</f>
        <v>#N/A</v>
      </c>
      <c r="S47" s="52" t="e">
        <f ca="1">IF(VLOOKUP($B47, 'part 06'!$D:$K, 3, 0) = 0,"не сдают",IF(VLOOKUP($B47, 'part 06'!$D:$K, 8, 0) &lt;&gt; TODAY(),VLOOKUP($B47, 'part 06'!$D:$K, 8, 0),""))</f>
        <v>#N/A</v>
      </c>
      <c r="T47" s="51" t="e">
        <f>IF(VLOOKUP($B47, 'part 06'!$D:$K, 3, 0) = 0,"не сдают",VLOOKUP($B47, 'part 06'!$D:$J, 4, 0)-VLOOKUP($B47, 'part 06'!$D:$J, 5, 0)-VLOOKUP($B47, 'part 06'!$D:$J, 6, 0))</f>
        <v>#N/A</v>
      </c>
      <c r="U47" s="51" t="e">
        <f ca="1">IF(VLOOKUP($B47, 'part 07'!$D:$K, 3, 0) = 0,"не сдают",IF(VLOOKUP($B47, 'part 07'!$D:$K, 8, 0) &lt;&gt; TODAY(),IF(VLOOKUP($B47, 'part 07'!$D:$K, 6, 0) = 0,"потратили","должник"),"сдал"))</f>
        <v>#N/A</v>
      </c>
      <c r="V47" s="52" t="e">
        <f ca="1">IF(VLOOKUP($B47, 'part 07'!$D:$K, 3, 0) = 0,"не сдают",IF(VLOOKUP($B47, 'part 07'!$D:$K, 8, 0) &lt;&gt; TODAY(),VLOOKUP($B47, 'part 07'!$D:$K, 8, 0),""))</f>
        <v>#N/A</v>
      </c>
      <c r="W47" s="51" t="e">
        <f>IF(VLOOKUP($B47, 'part 07'!$D:$K, 3, 0) = 0,"не сдают",VLOOKUP($B47, 'part 07'!$D:$J, 4, 0)-VLOOKUP($B47, 'part 07'!$D:$J, 5, 0)-VLOOKUP($B47, 'part 07'!$D:$J, 6, 0))</f>
        <v>#N/A</v>
      </c>
      <c r="X47" s="51" t="e">
        <f ca="1">IF(VLOOKUP($B47, 'part 08'!$D:$K, 3, 0) = 0,"не сдают",IF(VLOOKUP($B47, 'part 08'!$D:$K, 8, 0) &lt;&gt; TODAY(),IF(VLOOKUP($B47, 'part 08'!$D:$K, 6, 0) = 0,"потратили","должник"),"сдал"))</f>
        <v>#N/A</v>
      </c>
      <c r="Y47" s="52" t="e">
        <f ca="1">IF(VLOOKUP($B47, 'part 08'!$D:$K, 3, 0) = 0,"не сдают",IF(VLOOKUP($B47, 'part 08'!$D:$K, 8, 0) &lt;&gt; TODAY(),VLOOKUP($B47, 'part 08'!$D:$K, 8, 0),""))</f>
        <v>#N/A</v>
      </c>
      <c r="Z47" s="51" t="e">
        <f>IF(VLOOKUP($B47, 'part 08'!$D:$K, 3, 0) = 0,"не сдают",VLOOKUP($B47, 'part 08'!$D:$J, 4, 0)-VLOOKUP($B47, 'part 08'!$D:$J, 5, 0)-VLOOKUP($B47, 'part 08'!$D:$J, 6, 0))</f>
        <v>#N/A</v>
      </c>
      <c r="AA47" s="51" t="e">
        <f ca="1">IF(VLOOKUP($B47, 'part 09'!$D:$K, 3, 0) = 0,"не сдают",IF(VLOOKUP($B47, 'part 09'!$D:$K, 8, 0) &lt;&gt; TODAY(),IF(VLOOKUP($B47, 'part 09'!$D:$K, 6, 0) = 0,"потратили","должник"),"сдал"))</f>
        <v>#N/A</v>
      </c>
      <c r="AB47" s="52" t="e">
        <f ca="1">IF(VLOOKUP($B47, 'part 09'!$D:$K, 3, 0) = 0,"не сдают",IF(VLOOKUP($B47, 'part 09'!$D:$K, 8, 0) &lt;&gt; TODAY(),VLOOKUP($B47, 'part 09'!$D:$K, 8, 0),""))</f>
        <v>#N/A</v>
      </c>
      <c r="AC47" s="51" t="e">
        <f>IF(VLOOKUP($B47, 'part 09'!$D:$K, 3, 0) = 0,"не сдают",VLOOKUP($B47, 'part 09'!$D:$J, 4, 0)-VLOOKUP($B47, 'part 09'!$D:$J, 5, 0)-VLOOKUP($B47, 'part 09'!$D:$J, 6, 0))</f>
        <v>#N/A</v>
      </c>
      <c r="AD47" s="51" t="e">
        <f ca="1">IF(VLOOKUP($B47, 'part 10'!$D:$K, 3, 0) = 0,"не сдают",IF(VLOOKUP($B47, 'part 10'!$D:$K, 8, 0) &lt;&gt; TODAY(),IF(VLOOKUP($B47, 'part 10'!$D:$K, 6, 0) = 0,"потратили","должник"),"сдал"))</f>
        <v>#N/A</v>
      </c>
      <c r="AE47" s="52" t="e">
        <f ca="1">IF(VLOOKUP($B47, 'part 10'!$D:$K, 3, 0) = 0,"не сдают",IF(VLOOKUP($B47, 'part 10'!$D:$K, 8, 0) &lt;&gt; TODAY(),VLOOKUP($B47, 'part 10'!$D:$K, 8, 0),""))</f>
        <v>#N/A</v>
      </c>
      <c r="AF47" s="51" t="e">
        <f>IF(VLOOKUP($B47, 'part 10'!$D:$K, 3, 0) = 0,"не сдают",VLOOKUP($B47, 'part 10'!$D:$J, 4, 0)-VLOOKUP($B47, 'part 10'!$D:$J, 5, 0)-VLOOKUP($B47, 'part 10'!$D:$J, 6, 0))</f>
        <v>#N/A</v>
      </c>
    </row>
    <row r="48" spans="1:32" ht="15">
      <c r="A48" s="13">
        <v>46</v>
      </c>
      <c r="B48" s="28" t="s">
        <v>65</v>
      </c>
      <c r="C48" s="51" t="e">
        <f ca="1">IF(VLOOKUP($B48, 'part 01'!$D:$K, 3, 0) = 0,"не сдают",IF(VLOOKUP($B48, 'part 01'!$D:$K, 8, 0) &lt;&gt; TODAY(),IF(VLOOKUP($B48, 'part 01'!$D:$K, 6, 0) = 0,"потратили","должник"),"сдал"))</f>
        <v>#N/A</v>
      </c>
      <c r="D48" s="52" t="e">
        <f ca="1">IF(VLOOKUP($B48, 'part 01'!$D:$K, 3, 0) = 0,"не сдают",IF(VLOOKUP($B48, 'part 01'!$D:$K, 8, 0) &lt;&gt; TODAY(),VLOOKUP($B48, 'part 01'!$D:$K, 8, 0),""))</f>
        <v>#N/A</v>
      </c>
      <c r="E48" s="51" t="e">
        <f>IF(VLOOKUP($B48, 'part 01'!$D:$K, 3, 0) = 0,"не сдают",VLOOKUP($B48, 'part 01'!$D:$J, 4, 0)-VLOOKUP($B48, 'part 01'!$D:$J, 5, 0)-VLOOKUP($B48, 'part 01'!$D:$J, 6, 0))</f>
        <v>#N/A</v>
      </c>
      <c r="F48" s="51" t="e">
        <f ca="1">IF(VLOOKUP($B48, 'part 02'!$D:$K, 3, 0) = 0,"не сдают",IF(VLOOKUP($B48, 'part 02'!$D:$K, 8, 0) &lt;&gt; TODAY(),IF(VLOOKUP($B48, 'part 02'!$D:$K, 6, 0) = 0,"потратили","должник"),"сдал"))</f>
        <v>#N/A</v>
      </c>
      <c r="G48" s="52" t="e">
        <f ca="1">IF(VLOOKUP($B48, 'part 02'!$D:$K, 3, 0) = 0,"не сдают",IF(VLOOKUP($B48, 'part 02'!$D:$K, 8, 0) &lt;&gt; TODAY(),VLOOKUP($B48, 'part 02'!$D:$K, 8, 0),""))</f>
        <v>#N/A</v>
      </c>
      <c r="H48" s="51" t="e">
        <f>IF(VLOOKUP($B48, 'part 02'!$D:$K, 3, 0) = 0,"не сдают",VLOOKUP($B48, 'part 02'!$D:$J, 4, 0)-VLOOKUP($B48, 'part 02'!$D:$J, 5, 0)-VLOOKUP($B48, 'part 02'!$D:$J, 6, 0))</f>
        <v>#N/A</v>
      </c>
      <c r="I48" s="51" t="e">
        <f ca="1">IF(VLOOKUP($B48, 'part 03'!$D:$K, 3, 0) = 0,"не сдают",IF(VLOOKUP($B48, 'part 03'!$D:$K, 8, 0) &lt;&gt; TODAY(),IF(VLOOKUP($B48, 'part 03'!$D:$K, 6, 0) = 0,"потратили","должник"),"сдал"))</f>
        <v>#N/A</v>
      </c>
      <c r="J48" s="52" t="e">
        <f ca="1">IF(VLOOKUP($B48, 'part 03'!$D:$K, 3, 0) = 0,"не сдают",IF(VLOOKUP($B48, 'part 03'!$D:$K, 8, 0) &lt;&gt; TODAY(),VLOOKUP($B48, 'part 03'!$D:$K, 8, 0),""))</f>
        <v>#N/A</v>
      </c>
      <c r="K48" s="51" t="e">
        <f>IF(VLOOKUP($B48, 'part 03'!$D:$K, 3, 0) = 0,"не сдают",VLOOKUP($B48, 'part 03'!$D:$J, 4, 0)-VLOOKUP($B48, 'part 03'!$D:$J, 5, 0)-VLOOKUP($B48, 'part 03'!$D:$J, 6, 0))</f>
        <v>#N/A</v>
      </c>
      <c r="L48" s="51" t="e">
        <f ca="1">IF(VLOOKUP($B48, 'part 04'!$D:$K, 3, 0) = 0,"не сдают",IF(VLOOKUP($B48, 'part 04'!$D:$K, 8, 0) &lt;&gt; TODAY(),IF(VLOOKUP($B48, 'part 04'!$D:$K, 6, 0) = 0,"потратили","должник"),"сдал"))</f>
        <v>#N/A</v>
      </c>
      <c r="M48" s="52" t="e">
        <f ca="1">IF(VLOOKUP($B48, 'part 04'!$D:$K, 3, 0) = 0,"не сдают",IF(VLOOKUP($B48, 'part 04'!$D:$K, 8, 0) &lt;&gt; TODAY(),VLOOKUP($B48, 'part 04'!$D:$K, 8, 0),""))</f>
        <v>#N/A</v>
      </c>
      <c r="N48" s="51" t="e">
        <f>IF(VLOOKUP($B48, 'part 04'!$D:$K, 3, 0) = 0,"не сдают",VLOOKUP($B48, 'part 04'!$D:$J, 4, 0)-VLOOKUP($B48, 'part 04'!$D:$J, 5, 0)-VLOOKUP($B48, 'part 04'!$D:$J, 6, 0))</f>
        <v>#N/A</v>
      </c>
      <c r="O48" s="53" t="e">
        <f ca="1">IF(VLOOKUP($B48, 'part 05'!$D:$K, 3, 0) = 0,"не сдают",IF(VLOOKUP($B48, 'part 05'!$D:$K, 8, 0) &lt;&gt; TODAY(),IF(VLOOKUP($B48, 'part 05'!$D:$K, 6, 0) = 0,"потратили","должник"),"сдал"))</f>
        <v>#N/A</v>
      </c>
      <c r="P48" s="54" t="e">
        <f ca="1">IF(VLOOKUP($B48, 'part 05'!$D:$K, 3, 0) = 0,"не сдают",IF(VLOOKUP($B48, 'part 05'!$D:$K, 8, 0) &lt;&gt; TODAY(),VLOOKUP($B48, 'part 05'!$D:$K, 8, 0),""))</f>
        <v>#N/A</v>
      </c>
      <c r="Q48" s="53" t="e">
        <f>IF(VLOOKUP($B48, 'part 05'!$D:$K, 3, 0) = 0,"не сдают",VLOOKUP($B48, 'part 05'!$D:$J, 4, 0)-VLOOKUP($B48, 'part 05'!$D:$J, 5, 0)-VLOOKUP($B48, 'part 05'!$D:$J, 6, 0))</f>
        <v>#N/A</v>
      </c>
      <c r="R48" s="51" t="e">
        <f ca="1">IF(VLOOKUP($B48, 'part 06'!$D:$K, 3, 0) = 0,"не сдают",IF(VLOOKUP($B48, 'part 06'!$D:$K, 8, 0) &lt;&gt; TODAY(),IF(VLOOKUP($B48, 'part 06'!$D:$K, 6, 0) = 0,"потратили","должник"),"сдал"))</f>
        <v>#N/A</v>
      </c>
      <c r="S48" s="52" t="e">
        <f ca="1">IF(VLOOKUP($B48, 'part 06'!$D:$K, 3, 0) = 0,"не сдают",IF(VLOOKUP($B48, 'part 06'!$D:$K, 8, 0) &lt;&gt; TODAY(),VLOOKUP($B48, 'part 06'!$D:$K, 8, 0),""))</f>
        <v>#N/A</v>
      </c>
      <c r="T48" s="51" t="e">
        <f>IF(VLOOKUP($B48, 'part 06'!$D:$K, 3, 0) = 0,"не сдают",VLOOKUP($B48, 'part 06'!$D:$J, 4, 0)-VLOOKUP($B48, 'part 06'!$D:$J, 5, 0)-VLOOKUP($B48, 'part 06'!$D:$J, 6, 0))</f>
        <v>#N/A</v>
      </c>
      <c r="U48" s="51" t="e">
        <f ca="1">IF(VLOOKUP($B48, 'part 07'!$D:$K, 3, 0) = 0,"не сдают",IF(VLOOKUP($B48, 'part 07'!$D:$K, 8, 0) &lt;&gt; TODAY(),IF(VLOOKUP($B48, 'part 07'!$D:$K, 6, 0) = 0,"потратили","должник"),"сдал"))</f>
        <v>#N/A</v>
      </c>
      <c r="V48" s="52" t="e">
        <f ca="1">IF(VLOOKUP($B48, 'part 07'!$D:$K, 3, 0) = 0,"не сдают",IF(VLOOKUP($B48, 'part 07'!$D:$K, 8, 0) &lt;&gt; TODAY(),VLOOKUP($B48, 'part 07'!$D:$K, 8, 0),""))</f>
        <v>#N/A</v>
      </c>
      <c r="W48" s="51" t="e">
        <f>IF(VLOOKUP($B48, 'part 07'!$D:$K, 3, 0) = 0,"не сдают",VLOOKUP($B48, 'part 07'!$D:$J, 4, 0)-VLOOKUP($B48, 'part 07'!$D:$J, 5, 0)-VLOOKUP($B48, 'part 07'!$D:$J, 6, 0))</f>
        <v>#N/A</v>
      </c>
      <c r="X48" s="51" t="e">
        <f ca="1">IF(VLOOKUP($B48, 'part 08'!$D:$K, 3, 0) = 0,"не сдают",IF(VLOOKUP($B48, 'part 08'!$D:$K, 8, 0) &lt;&gt; TODAY(),IF(VLOOKUP($B48, 'part 08'!$D:$K, 6, 0) = 0,"потратили","должник"),"сдал"))</f>
        <v>#N/A</v>
      </c>
      <c r="Y48" s="52" t="e">
        <f ca="1">IF(VLOOKUP($B48, 'part 08'!$D:$K, 3, 0) = 0,"не сдают",IF(VLOOKUP($B48, 'part 08'!$D:$K, 8, 0) &lt;&gt; TODAY(),VLOOKUP($B48, 'part 08'!$D:$K, 8, 0),""))</f>
        <v>#N/A</v>
      </c>
      <c r="Z48" s="51" t="e">
        <f>IF(VLOOKUP($B48, 'part 08'!$D:$K, 3, 0) = 0,"не сдают",VLOOKUP($B48, 'part 08'!$D:$J, 4, 0)-VLOOKUP($B48, 'part 08'!$D:$J, 5, 0)-VLOOKUP($B48, 'part 08'!$D:$J, 6, 0))</f>
        <v>#N/A</v>
      </c>
      <c r="AA48" s="51" t="e">
        <f ca="1">IF(VLOOKUP($B48, 'part 09'!$D:$K, 3, 0) = 0,"не сдают",IF(VLOOKUP($B48, 'part 09'!$D:$K, 8, 0) &lt;&gt; TODAY(),IF(VLOOKUP($B48, 'part 09'!$D:$K, 6, 0) = 0,"потратили","должник"),"сдал"))</f>
        <v>#N/A</v>
      </c>
      <c r="AB48" s="52" t="e">
        <f ca="1">IF(VLOOKUP($B48, 'part 09'!$D:$K, 3, 0) = 0,"не сдают",IF(VLOOKUP($B48, 'part 09'!$D:$K, 8, 0) &lt;&gt; TODAY(),VLOOKUP($B48, 'part 09'!$D:$K, 8, 0),""))</f>
        <v>#N/A</v>
      </c>
      <c r="AC48" s="51" t="e">
        <f>IF(VLOOKUP($B48, 'part 09'!$D:$K, 3, 0) = 0,"не сдают",VLOOKUP($B48, 'part 09'!$D:$J, 4, 0)-VLOOKUP($B48, 'part 09'!$D:$J, 5, 0)-VLOOKUP($B48, 'part 09'!$D:$J, 6, 0))</f>
        <v>#N/A</v>
      </c>
      <c r="AD48" s="51" t="e">
        <f ca="1">IF(VLOOKUP($B48, 'part 10'!$D:$K, 3, 0) = 0,"не сдают",IF(VLOOKUP($B48, 'part 10'!$D:$K, 8, 0) &lt;&gt; TODAY(),IF(VLOOKUP($B48, 'part 10'!$D:$K, 6, 0) = 0,"потратили","должник"),"сдал"))</f>
        <v>#N/A</v>
      </c>
      <c r="AE48" s="52" t="e">
        <f ca="1">IF(VLOOKUP($B48, 'part 10'!$D:$K, 3, 0) = 0,"не сдают",IF(VLOOKUP($B48, 'part 10'!$D:$K, 8, 0) &lt;&gt; TODAY(),VLOOKUP($B48, 'part 10'!$D:$K, 8, 0),""))</f>
        <v>#N/A</v>
      </c>
      <c r="AF48" s="51" t="e">
        <f>IF(VLOOKUP($B48, 'part 10'!$D:$K, 3, 0) = 0,"не сдают",VLOOKUP($B48, 'part 10'!$D:$J, 4, 0)-VLOOKUP($B48, 'part 10'!$D:$J, 5, 0)-VLOOKUP($B48, 'part 10'!$D:$J, 6, 0))</f>
        <v>#N/A</v>
      </c>
    </row>
    <row r="49" spans="1:32" ht="30">
      <c r="A49" s="13">
        <v>47</v>
      </c>
      <c r="B49" s="28" t="s">
        <v>82</v>
      </c>
      <c r="C49" s="51" t="e">
        <f ca="1">IF(VLOOKUP($B49, 'part 01'!$D:$K, 3, 0) = 0,"не сдают",IF(VLOOKUP($B49, 'part 01'!$D:$K, 8, 0) &lt;&gt; TODAY(),IF(VLOOKUP($B49, 'part 01'!$D:$K, 6, 0) = 0,"потратили","должник"),"сдал"))</f>
        <v>#N/A</v>
      </c>
      <c r="D49" s="52" t="e">
        <f ca="1">IF(VLOOKUP($B49, 'part 01'!$D:$K, 3, 0) = 0,"не сдают",IF(VLOOKUP($B49, 'part 01'!$D:$K, 8, 0) &lt;&gt; TODAY(),VLOOKUP($B49, 'part 01'!$D:$K, 8, 0),""))</f>
        <v>#N/A</v>
      </c>
      <c r="E49" s="51" t="e">
        <f>IF(VLOOKUP($B49, 'part 01'!$D:$K, 3, 0) = 0,"не сдают",VLOOKUP($B49, 'part 01'!$D:$J, 4, 0)-VLOOKUP($B49, 'part 01'!$D:$J, 5, 0)-VLOOKUP($B49, 'part 01'!$D:$J, 6, 0))</f>
        <v>#N/A</v>
      </c>
      <c r="F49" s="51" t="e">
        <f ca="1">IF(VLOOKUP($B49, 'part 02'!$D:$K, 3, 0) = 0,"не сдают",IF(VLOOKUP($B49, 'part 02'!$D:$K, 8, 0) &lt;&gt; TODAY(),IF(VLOOKUP($B49, 'part 02'!$D:$K, 6, 0) = 0,"потратили","должник"),"сдал"))</f>
        <v>#N/A</v>
      </c>
      <c r="G49" s="52" t="e">
        <f ca="1">IF(VLOOKUP($B49, 'part 02'!$D:$K, 3, 0) = 0,"не сдают",IF(VLOOKUP($B49, 'part 02'!$D:$K, 8, 0) &lt;&gt; TODAY(),VLOOKUP($B49, 'part 02'!$D:$K, 8, 0),""))</f>
        <v>#N/A</v>
      </c>
      <c r="H49" s="51" t="e">
        <f>IF(VLOOKUP($B49, 'part 02'!$D:$K, 3, 0) = 0,"не сдают",VLOOKUP($B49, 'part 02'!$D:$J, 4, 0)-VLOOKUP($B49, 'part 02'!$D:$J, 5, 0)-VLOOKUP($B49, 'part 02'!$D:$J, 6, 0))</f>
        <v>#N/A</v>
      </c>
      <c r="I49" s="51" t="e">
        <f ca="1">IF(VLOOKUP($B49, 'part 03'!$D:$K, 3, 0) = 0,"не сдают",IF(VLOOKUP($B49, 'part 03'!$D:$K, 8, 0) &lt;&gt; TODAY(),IF(VLOOKUP($B49, 'part 03'!$D:$K, 6, 0) = 0,"потратили","должник"),"сдал"))</f>
        <v>#N/A</v>
      </c>
      <c r="J49" s="52" t="e">
        <f ca="1">IF(VLOOKUP($B49, 'part 03'!$D:$K, 3, 0) = 0,"не сдают",IF(VLOOKUP($B49, 'part 03'!$D:$K, 8, 0) &lt;&gt; TODAY(),VLOOKUP($B49, 'part 03'!$D:$K, 8, 0),""))</f>
        <v>#N/A</v>
      </c>
      <c r="K49" s="51" t="e">
        <f>IF(VLOOKUP($B49, 'part 03'!$D:$K, 3, 0) = 0,"не сдают",VLOOKUP($B49, 'part 03'!$D:$J, 4, 0)-VLOOKUP($B49, 'part 03'!$D:$J, 5, 0)-VLOOKUP($B49, 'part 03'!$D:$J, 6, 0))</f>
        <v>#N/A</v>
      </c>
      <c r="L49" s="51" t="e">
        <f ca="1">IF(VLOOKUP($B49, 'part 04'!$D:$K, 3, 0) = 0,"не сдают",IF(VLOOKUP($B49, 'part 04'!$D:$K, 8, 0) &lt;&gt; TODAY(),IF(VLOOKUP($B49, 'part 04'!$D:$K, 6, 0) = 0,"потратили","должник"),"сдал"))</f>
        <v>#N/A</v>
      </c>
      <c r="M49" s="52" t="e">
        <f ca="1">IF(VLOOKUP($B49, 'part 04'!$D:$K, 3, 0) = 0,"не сдают",IF(VLOOKUP($B49, 'part 04'!$D:$K, 8, 0) &lt;&gt; TODAY(),VLOOKUP($B49, 'part 04'!$D:$K, 8, 0),""))</f>
        <v>#N/A</v>
      </c>
      <c r="N49" s="51" t="e">
        <f>IF(VLOOKUP($B49, 'part 04'!$D:$K, 3, 0) = 0,"не сдают",VLOOKUP($B49, 'part 04'!$D:$J, 4, 0)-VLOOKUP($B49, 'part 04'!$D:$J, 5, 0)-VLOOKUP($B49, 'part 04'!$D:$J, 6, 0))</f>
        <v>#N/A</v>
      </c>
      <c r="O49" s="53" t="e">
        <f ca="1">IF(VLOOKUP($B49, 'part 05'!$D:$K, 3, 0) = 0,"не сдают",IF(VLOOKUP($B49, 'part 05'!$D:$K, 8, 0) &lt;&gt; TODAY(),IF(VLOOKUP($B49, 'part 05'!$D:$K, 6, 0) = 0,"потратили","должник"),"сдал"))</f>
        <v>#N/A</v>
      </c>
      <c r="P49" s="54" t="e">
        <f ca="1">IF(VLOOKUP($B49, 'part 05'!$D:$K, 3, 0) = 0,"не сдают",IF(VLOOKUP($B49, 'part 05'!$D:$K, 8, 0) &lt;&gt; TODAY(),VLOOKUP($B49, 'part 05'!$D:$K, 8, 0),""))</f>
        <v>#N/A</v>
      </c>
      <c r="Q49" s="53" t="e">
        <f>IF(VLOOKUP($B49, 'part 05'!$D:$K, 3, 0) = 0,"не сдают",VLOOKUP($B49, 'part 05'!$D:$J, 4, 0)-VLOOKUP($B49, 'part 05'!$D:$J, 5, 0)-VLOOKUP($B49, 'part 05'!$D:$J, 6, 0))</f>
        <v>#N/A</v>
      </c>
      <c r="R49" s="51" t="e">
        <f ca="1">IF(VLOOKUP($B49, 'part 06'!$D:$K, 3, 0) = 0,"не сдают",IF(VLOOKUP($B49, 'part 06'!$D:$K, 8, 0) &lt;&gt; TODAY(),IF(VLOOKUP($B49, 'part 06'!$D:$K, 6, 0) = 0,"потратили","должник"),"сдал"))</f>
        <v>#N/A</v>
      </c>
      <c r="S49" s="52" t="e">
        <f ca="1">IF(VLOOKUP($B49, 'part 06'!$D:$K, 3, 0) = 0,"не сдают",IF(VLOOKUP($B49, 'part 06'!$D:$K, 8, 0) &lt;&gt; TODAY(),VLOOKUP($B49, 'part 06'!$D:$K, 8, 0),""))</f>
        <v>#N/A</v>
      </c>
      <c r="T49" s="51" t="e">
        <f>IF(VLOOKUP($B49, 'part 06'!$D:$K, 3, 0) = 0,"не сдают",VLOOKUP($B49, 'part 06'!$D:$J, 4, 0)-VLOOKUP($B49, 'part 06'!$D:$J, 5, 0)-VLOOKUP($B49, 'part 06'!$D:$J, 6, 0))</f>
        <v>#N/A</v>
      </c>
      <c r="U49" s="51" t="e">
        <f ca="1">IF(VLOOKUP($B49, 'part 07'!$D:$K, 3, 0) = 0,"не сдают",IF(VLOOKUP($B49, 'part 07'!$D:$K, 8, 0) &lt;&gt; TODAY(),IF(VLOOKUP($B49, 'part 07'!$D:$K, 6, 0) = 0,"потратили","должник"),"сдал"))</f>
        <v>#N/A</v>
      </c>
      <c r="V49" s="52" t="e">
        <f ca="1">IF(VLOOKUP($B49, 'part 07'!$D:$K, 3, 0) = 0,"не сдают",IF(VLOOKUP($B49, 'part 07'!$D:$K, 8, 0) &lt;&gt; TODAY(),VLOOKUP($B49, 'part 07'!$D:$K, 8, 0),""))</f>
        <v>#N/A</v>
      </c>
      <c r="W49" s="51" t="e">
        <f>IF(VLOOKUP($B49, 'part 07'!$D:$K, 3, 0) = 0,"не сдают",VLOOKUP($B49, 'part 07'!$D:$J, 4, 0)-VLOOKUP($B49, 'part 07'!$D:$J, 5, 0)-VLOOKUP($B49, 'part 07'!$D:$J, 6, 0))</f>
        <v>#N/A</v>
      </c>
      <c r="X49" s="51" t="e">
        <f ca="1">IF(VLOOKUP($B49, 'part 08'!$D:$K, 3, 0) = 0,"не сдают",IF(VLOOKUP($B49, 'part 08'!$D:$K, 8, 0) &lt;&gt; TODAY(),IF(VLOOKUP($B49, 'part 08'!$D:$K, 6, 0) = 0,"потратили","должник"),"сдал"))</f>
        <v>#N/A</v>
      </c>
      <c r="Y49" s="52" t="e">
        <f ca="1">IF(VLOOKUP($B49, 'part 08'!$D:$K, 3, 0) = 0,"не сдают",IF(VLOOKUP($B49, 'part 08'!$D:$K, 8, 0) &lt;&gt; TODAY(),VLOOKUP($B49, 'part 08'!$D:$K, 8, 0),""))</f>
        <v>#N/A</v>
      </c>
      <c r="Z49" s="51" t="e">
        <f>IF(VLOOKUP($B49, 'part 08'!$D:$K, 3, 0) = 0,"не сдают",VLOOKUP($B49, 'part 08'!$D:$J, 4, 0)-VLOOKUP($B49, 'part 08'!$D:$J, 5, 0)-VLOOKUP($B49, 'part 08'!$D:$J, 6, 0))</f>
        <v>#N/A</v>
      </c>
      <c r="AA49" s="51" t="e">
        <f ca="1">IF(VLOOKUP($B49, 'part 09'!$D:$K, 3, 0) = 0,"не сдают",IF(VLOOKUP($B49, 'part 09'!$D:$K, 8, 0) &lt;&gt; TODAY(),IF(VLOOKUP($B49, 'part 09'!$D:$K, 6, 0) = 0,"потратили","должник"),"сдал"))</f>
        <v>#N/A</v>
      </c>
      <c r="AB49" s="52" t="e">
        <f ca="1">IF(VLOOKUP($B49, 'part 09'!$D:$K, 3, 0) = 0,"не сдают",IF(VLOOKUP($B49, 'part 09'!$D:$K, 8, 0) &lt;&gt; TODAY(),VLOOKUP($B49, 'part 09'!$D:$K, 8, 0),""))</f>
        <v>#N/A</v>
      </c>
      <c r="AC49" s="51" t="e">
        <f>IF(VLOOKUP($B49, 'part 09'!$D:$K, 3, 0) = 0,"не сдают",VLOOKUP($B49, 'part 09'!$D:$J, 4, 0)-VLOOKUP($B49, 'part 09'!$D:$J, 5, 0)-VLOOKUP($B49, 'part 09'!$D:$J, 6, 0))</f>
        <v>#N/A</v>
      </c>
      <c r="AD49" s="51" t="e">
        <f ca="1">IF(VLOOKUP($B49, 'part 10'!$D:$K, 3, 0) = 0,"не сдают",IF(VLOOKUP($B49, 'part 10'!$D:$K, 8, 0) &lt;&gt; TODAY(),IF(VLOOKUP($B49, 'part 10'!$D:$K, 6, 0) = 0,"потратили","должник"),"сдал"))</f>
        <v>#N/A</v>
      </c>
      <c r="AE49" s="52" t="e">
        <f ca="1">IF(VLOOKUP($B49, 'part 10'!$D:$K, 3, 0) = 0,"не сдают",IF(VLOOKUP($B49, 'part 10'!$D:$K, 8, 0) &lt;&gt; TODAY(),VLOOKUP($B49, 'part 10'!$D:$K, 8, 0),""))</f>
        <v>#N/A</v>
      </c>
      <c r="AF49" s="51" t="e">
        <f>IF(VLOOKUP($B49, 'part 10'!$D:$K, 3, 0) = 0,"не сдают",VLOOKUP($B49, 'part 10'!$D:$J, 4, 0)-VLOOKUP($B49, 'part 10'!$D:$J, 5, 0)-VLOOKUP($B49, 'part 10'!$D:$J, 6, 0))</f>
        <v>#N/A</v>
      </c>
    </row>
    <row r="50" spans="1:32" ht="15">
      <c r="A50" s="13">
        <v>48</v>
      </c>
      <c r="B50" s="28" t="s">
        <v>58</v>
      </c>
      <c r="C50" s="51" t="e">
        <f ca="1">IF(VLOOKUP($B50, 'part 01'!$D:$K, 3, 0) = 0,"не сдают",IF(VLOOKUP($B50, 'part 01'!$D:$K, 8, 0) &lt;&gt; TODAY(),IF(VLOOKUP($B50, 'part 01'!$D:$K, 6, 0) = 0,"потратили","должник"),"сдал"))</f>
        <v>#N/A</v>
      </c>
      <c r="D50" s="52" t="e">
        <f ca="1">IF(VLOOKUP($B50, 'part 01'!$D:$K, 3, 0) = 0,"не сдают",IF(VLOOKUP($B50, 'part 01'!$D:$K, 8, 0) &lt;&gt; TODAY(),VLOOKUP($B50, 'part 01'!$D:$K, 8, 0),""))</f>
        <v>#N/A</v>
      </c>
      <c r="E50" s="51" t="e">
        <f>IF(VLOOKUP($B50, 'part 01'!$D:$K, 3, 0) = 0,"не сдают",VLOOKUP($B50, 'part 01'!$D:$J, 4, 0)-VLOOKUP($B50, 'part 01'!$D:$J, 5, 0)-VLOOKUP($B50, 'part 01'!$D:$J, 6, 0))</f>
        <v>#N/A</v>
      </c>
      <c r="F50" s="51" t="e">
        <f ca="1">IF(VLOOKUP($B50, 'part 02'!$D:$K, 3, 0) = 0,"не сдают",IF(VLOOKUP($B50, 'part 02'!$D:$K, 8, 0) &lt;&gt; TODAY(),IF(VLOOKUP($B50, 'part 02'!$D:$K, 6, 0) = 0,"потратили","должник"),"сдал"))</f>
        <v>#N/A</v>
      </c>
      <c r="G50" s="52" t="e">
        <f ca="1">IF(VLOOKUP($B50, 'part 02'!$D:$K, 3, 0) = 0,"не сдают",IF(VLOOKUP($B50, 'part 02'!$D:$K, 8, 0) &lt;&gt; TODAY(),VLOOKUP($B50, 'part 02'!$D:$K, 8, 0),""))</f>
        <v>#N/A</v>
      </c>
      <c r="H50" s="51" t="e">
        <f>IF(VLOOKUP($B50, 'part 02'!$D:$K, 3, 0) = 0,"не сдают",VLOOKUP($B50, 'part 02'!$D:$J, 4, 0)-VLOOKUP($B50, 'part 02'!$D:$J, 5, 0)-VLOOKUP($B50, 'part 02'!$D:$J, 6, 0))</f>
        <v>#N/A</v>
      </c>
      <c r="I50" s="51" t="e">
        <f ca="1">IF(VLOOKUP($B50, 'part 03'!$D:$K, 3, 0) = 0,"не сдают",IF(VLOOKUP($B50, 'part 03'!$D:$K, 8, 0) &lt;&gt; TODAY(),IF(VLOOKUP($B50, 'part 03'!$D:$K, 6, 0) = 0,"потратили","должник"),"сдал"))</f>
        <v>#N/A</v>
      </c>
      <c r="J50" s="52" t="e">
        <f ca="1">IF(VLOOKUP($B50, 'part 03'!$D:$K, 3, 0) = 0,"не сдают",IF(VLOOKUP($B50, 'part 03'!$D:$K, 8, 0) &lt;&gt; TODAY(),VLOOKUP($B50, 'part 03'!$D:$K, 8, 0),""))</f>
        <v>#N/A</v>
      </c>
      <c r="K50" s="51" t="e">
        <f>IF(VLOOKUP($B50, 'part 03'!$D:$K, 3, 0) = 0,"не сдают",VLOOKUP($B50, 'part 03'!$D:$J, 4, 0)-VLOOKUP($B50, 'part 03'!$D:$J, 5, 0)-VLOOKUP($B50, 'part 03'!$D:$J, 6, 0))</f>
        <v>#N/A</v>
      </c>
      <c r="L50" s="51" t="e">
        <f ca="1">IF(VLOOKUP($B50, 'part 04'!$D:$K, 3, 0) = 0,"не сдают",IF(VLOOKUP($B50, 'part 04'!$D:$K, 8, 0) &lt;&gt; TODAY(),IF(VLOOKUP($B50, 'part 04'!$D:$K, 6, 0) = 0,"потратили","должник"),"сдал"))</f>
        <v>#N/A</v>
      </c>
      <c r="M50" s="52" t="e">
        <f ca="1">IF(VLOOKUP($B50, 'part 04'!$D:$K, 3, 0) = 0,"не сдают",IF(VLOOKUP($B50, 'part 04'!$D:$K, 8, 0) &lt;&gt; TODAY(),VLOOKUP($B50, 'part 04'!$D:$K, 8, 0),""))</f>
        <v>#N/A</v>
      </c>
      <c r="N50" s="51" t="e">
        <f>IF(VLOOKUP($B50, 'part 04'!$D:$K, 3, 0) = 0,"не сдают",VLOOKUP($B50, 'part 04'!$D:$J, 4, 0)-VLOOKUP($B50, 'part 04'!$D:$J, 5, 0)-VLOOKUP($B50, 'part 04'!$D:$J, 6, 0))</f>
        <v>#N/A</v>
      </c>
      <c r="O50" s="53" t="e">
        <f ca="1">IF(VLOOKUP($B50, 'part 05'!$D:$K, 3, 0) = 0,"не сдают",IF(VLOOKUP($B50, 'part 05'!$D:$K, 8, 0) &lt;&gt; TODAY(),IF(VLOOKUP($B50, 'part 05'!$D:$K, 6, 0) = 0,"потратили","должник"),"сдал"))</f>
        <v>#N/A</v>
      </c>
      <c r="P50" s="54" t="e">
        <f ca="1">IF(VLOOKUP($B50, 'part 05'!$D:$K, 3, 0) = 0,"не сдают",IF(VLOOKUP($B50, 'part 05'!$D:$K, 8, 0) &lt;&gt; TODAY(),VLOOKUP($B50, 'part 05'!$D:$K, 8, 0),""))</f>
        <v>#N/A</v>
      </c>
      <c r="Q50" s="53" t="e">
        <f>IF(VLOOKUP($B50, 'part 05'!$D:$K, 3, 0) = 0,"не сдают",VLOOKUP($B50, 'part 05'!$D:$J, 4, 0)-VLOOKUP($B50, 'part 05'!$D:$J, 5, 0)-VLOOKUP($B50, 'part 05'!$D:$J, 6, 0))</f>
        <v>#N/A</v>
      </c>
      <c r="R50" s="51" t="e">
        <f ca="1">IF(VLOOKUP($B50, 'part 06'!$D:$K, 3, 0) = 0,"не сдают",IF(VLOOKUP($B50, 'part 06'!$D:$K, 8, 0) &lt;&gt; TODAY(),IF(VLOOKUP($B50, 'part 06'!$D:$K, 6, 0) = 0,"потратили","должник"),"сдал"))</f>
        <v>#N/A</v>
      </c>
      <c r="S50" s="52" t="e">
        <f ca="1">IF(VLOOKUP($B50, 'part 06'!$D:$K, 3, 0) = 0,"не сдают",IF(VLOOKUP($B50, 'part 06'!$D:$K, 8, 0) &lt;&gt; TODAY(),VLOOKUP($B50, 'part 06'!$D:$K, 8, 0),""))</f>
        <v>#N/A</v>
      </c>
      <c r="T50" s="51" t="e">
        <f>IF(VLOOKUP($B50, 'part 06'!$D:$K, 3, 0) = 0,"не сдают",VLOOKUP($B50, 'part 06'!$D:$J, 4, 0)-VLOOKUP($B50, 'part 06'!$D:$J, 5, 0)-VLOOKUP($B50, 'part 06'!$D:$J, 6, 0))</f>
        <v>#N/A</v>
      </c>
      <c r="U50" s="51" t="e">
        <f ca="1">IF(VLOOKUP($B50, 'part 07'!$D:$K, 3, 0) = 0,"не сдают",IF(VLOOKUP($B50, 'part 07'!$D:$K, 8, 0) &lt;&gt; TODAY(),IF(VLOOKUP($B50, 'part 07'!$D:$K, 6, 0) = 0,"потратили","должник"),"сдал"))</f>
        <v>#N/A</v>
      </c>
      <c r="V50" s="52" t="e">
        <f ca="1">IF(VLOOKUP($B50, 'part 07'!$D:$K, 3, 0) = 0,"не сдают",IF(VLOOKUP($B50, 'part 07'!$D:$K, 8, 0) &lt;&gt; TODAY(),VLOOKUP($B50, 'part 07'!$D:$K, 8, 0),""))</f>
        <v>#N/A</v>
      </c>
      <c r="W50" s="51" t="e">
        <f>IF(VLOOKUP($B50, 'part 07'!$D:$K, 3, 0) = 0,"не сдают",VLOOKUP($B50, 'part 07'!$D:$J, 4, 0)-VLOOKUP($B50, 'part 07'!$D:$J, 5, 0)-VLOOKUP($B50, 'part 07'!$D:$J, 6, 0))</f>
        <v>#N/A</v>
      </c>
      <c r="X50" s="51" t="e">
        <f ca="1">IF(VLOOKUP($B50, 'part 08'!$D:$K, 3, 0) = 0,"не сдают",IF(VLOOKUP($B50, 'part 08'!$D:$K, 8, 0) &lt;&gt; TODAY(),IF(VLOOKUP($B50, 'part 08'!$D:$K, 6, 0) = 0,"потратили","должник"),"сдал"))</f>
        <v>#N/A</v>
      </c>
      <c r="Y50" s="52" t="e">
        <f ca="1">IF(VLOOKUP($B50, 'part 08'!$D:$K, 3, 0) = 0,"не сдают",IF(VLOOKUP($B50, 'part 08'!$D:$K, 8, 0) &lt;&gt; TODAY(),VLOOKUP($B50, 'part 08'!$D:$K, 8, 0),""))</f>
        <v>#N/A</v>
      </c>
      <c r="Z50" s="51" t="e">
        <f>IF(VLOOKUP($B50, 'part 08'!$D:$K, 3, 0) = 0,"не сдают",VLOOKUP($B50, 'part 08'!$D:$J, 4, 0)-VLOOKUP($B50, 'part 08'!$D:$J, 5, 0)-VLOOKUP($B50, 'part 08'!$D:$J, 6, 0))</f>
        <v>#N/A</v>
      </c>
      <c r="AA50" s="51" t="e">
        <f ca="1">IF(VLOOKUP($B50, 'part 09'!$D:$K, 3, 0) = 0,"не сдают",IF(VLOOKUP($B50, 'part 09'!$D:$K, 8, 0) &lt;&gt; TODAY(),IF(VLOOKUP($B50, 'part 09'!$D:$K, 6, 0) = 0,"потратили","должник"),"сдал"))</f>
        <v>#N/A</v>
      </c>
      <c r="AB50" s="52" t="e">
        <f ca="1">IF(VLOOKUP($B50, 'part 09'!$D:$K, 3, 0) = 0,"не сдают",IF(VLOOKUP($B50, 'part 09'!$D:$K, 8, 0) &lt;&gt; TODAY(),VLOOKUP($B50, 'part 09'!$D:$K, 8, 0),""))</f>
        <v>#N/A</v>
      </c>
      <c r="AC50" s="51" t="e">
        <f>IF(VLOOKUP($B50, 'part 09'!$D:$K, 3, 0) = 0,"не сдают",VLOOKUP($B50, 'part 09'!$D:$J, 4, 0)-VLOOKUP($B50, 'part 09'!$D:$J, 5, 0)-VLOOKUP($B50, 'part 09'!$D:$J, 6, 0))</f>
        <v>#N/A</v>
      </c>
      <c r="AD50" s="51" t="e">
        <f ca="1">IF(VLOOKUP($B50, 'part 10'!$D:$K, 3, 0) = 0,"не сдают",IF(VLOOKUP($B50, 'part 10'!$D:$K, 8, 0) &lt;&gt; TODAY(),IF(VLOOKUP($B50, 'part 10'!$D:$K, 6, 0) = 0,"потратили","должник"),"сдал"))</f>
        <v>#N/A</v>
      </c>
      <c r="AE50" s="52" t="e">
        <f ca="1">IF(VLOOKUP($B50, 'part 10'!$D:$K, 3, 0) = 0,"не сдают",IF(VLOOKUP($B50, 'part 10'!$D:$K, 8, 0) &lt;&gt; TODAY(),VLOOKUP($B50, 'part 10'!$D:$K, 8, 0),""))</f>
        <v>#N/A</v>
      </c>
      <c r="AF50" s="51" t="e">
        <f>IF(VLOOKUP($B50, 'part 10'!$D:$K, 3, 0) = 0,"не сдают",VLOOKUP($B50, 'part 10'!$D:$J, 4, 0)-VLOOKUP($B50, 'part 10'!$D:$J, 5, 0)-VLOOKUP($B50, 'part 10'!$D:$J, 6, 0))</f>
        <v>#N/A</v>
      </c>
    </row>
    <row r="51" spans="1:32" ht="15">
      <c r="A51" s="13">
        <v>49</v>
      </c>
      <c r="B51" s="28" t="s">
        <v>77</v>
      </c>
      <c r="C51" s="51" t="e">
        <f ca="1">IF(VLOOKUP($B51, 'part 01'!$D:$K, 3, 0) = 0,"не сдают",IF(VLOOKUP($B51, 'part 01'!$D:$K, 8, 0) &lt;&gt; TODAY(),IF(VLOOKUP($B51, 'part 01'!$D:$K, 6, 0) = 0,"потратили","должник"),"сдал"))</f>
        <v>#N/A</v>
      </c>
      <c r="D51" s="52" t="e">
        <f ca="1">IF(VLOOKUP($B51, 'part 01'!$D:$K, 3, 0) = 0,"не сдают",IF(VLOOKUP($B51, 'part 01'!$D:$K, 8, 0) &lt;&gt; TODAY(),VLOOKUP($B51, 'part 01'!$D:$K, 8, 0),""))</f>
        <v>#N/A</v>
      </c>
      <c r="E51" s="51" t="e">
        <f>IF(VLOOKUP($B51, 'part 01'!$D:$K, 3, 0) = 0,"не сдают",VLOOKUP($B51, 'part 01'!$D:$J, 4, 0)-VLOOKUP($B51, 'part 01'!$D:$J, 5, 0)-VLOOKUP($B51, 'part 01'!$D:$J, 6, 0))</f>
        <v>#N/A</v>
      </c>
      <c r="F51" s="51" t="e">
        <f ca="1">IF(VLOOKUP($B51, 'part 02'!$D:$K, 3, 0) = 0,"не сдают",IF(VLOOKUP($B51, 'part 02'!$D:$K, 8, 0) &lt;&gt; TODAY(),IF(VLOOKUP($B51, 'part 02'!$D:$K, 6, 0) = 0,"потратили","должник"),"сдал"))</f>
        <v>#N/A</v>
      </c>
      <c r="G51" s="52" t="e">
        <f ca="1">IF(VLOOKUP($B51, 'part 02'!$D:$K, 3, 0) = 0,"не сдают",IF(VLOOKUP($B51, 'part 02'!$D:$K, 8, 0) &lt;&gt; TODAY(),VLOOKUP($B51, 'part 02'!$D:$K, 8, 0),""))</f>
        <v>#N/A</v>
      </c>
      <c r="H51" s="51" t="e">
        <f>IF(VLOOKUP($B51, 'part 02'!$D:$K, 3, 0) = 0,"не сдают",VLOOKUP($B51, 'part 02'!$D:$J, 4, 0)-VLOOKUP($B51, 'part 02'!$D:$J, 5, 0)-VLOOKUP($B51, 'part 02'!$D:$J, 6, 0))</f>
        <v>#N/A</v>
      </c>
      <c r="I51" s="51" t="e">
        <f ca="1">IF(VLOOKUP($B51, 'part 03'!$D:$K, 3, 0) = 0,"не сдают",IF(VLOOKUP($B51, 'part 03'!$D:$K, 8, 0) &lt;&gt; TODAY(),IF(VLOOKUP($B51, 'part 03'!$D:$K, 6, 0) = 0,"потратили","должник"),"сдал"))</f>
        <v>#N/A</v>
      </c>
      <c r="J51" s="52" t="e">
        <f ca="1">IF(VLOOKUP($B51, 'part 03'!$D:$K, 3, 0) = 0,"не сдают",IF(VLOOKUP($B51, 'part 03'!$D:$K, 8, 0) &lt;&gt; TODAY(),VLOOKUP($B51, 'part 03'!$D:$K, 8, 0),""))</f>
        <v>#N/A</v>
      </c>
      <c r="K51" s="51" t="e">
        <f>IF(VLOOKUP($B51, 'part 03'!$D:$K, 3, 0) = 0,"не сдают",VLOOKUP($B51, 'part 03'!$D:$J, 4, 0)-VLOOKUP($B51, 'part 03'!$D:$J, 5, 0)-VLOOKUP($B51, 'part 03'!$D:$J, 6, 0))</f>
        <v>#N/A</v>
      </c>
      <c r="L51" s="51" t="e">
        <f ca="1">IF(VLOOKUP($B51, 'part 04'!$D:$K, 3, 0) = 0,"не сдают",IF(VLOOKUP($B51, 'part 04'!$D:$K, 8, 0) &lt;&gt; TODAY(),IF(VLOOKUP($B51, 'part 04'!$D:$K, 6, 0) = 0,"потратили","должник"),"сдал"))</f>
        <v>#N/A</v>
      </c>
      <c r="M51" s="52" t="e">
        <f ca="1">IF(VLOOKUP($B51, 'part 04'!$D:$K, 3, 0) = 0,"не сдают",IF(VLOOKUP($B51, 'part 04'!$D:$K, 8, 0) &lt;&gt; TODAY(),VLOOKUP($B51, 'part 04'!$D:$K, 8, 0),""))</f>
        <v>#N/A</v>
      </c>
      <c r="N51" s="51" t="e">
        <f>IF(VLOOKUP($B51, 'part 04'!$D:$K, 3, 0) = 0,"не сдают",VLOOKUP($B51, 'part 04'!$D:$J, 4, 0)-VLOOKUP($B51, 'part 04'!$D:$J, 5, 0)-VLOOKUP($B51, 'part 04'!$D:$J, 6, 0))</f>
        <v>#N/A</v>
      </c>
      <c r="O51" s="53" t="e">
        <f ca="1">IF(VLOOKUP($B51, 'part 05'!$D:$K, 3, 0) = 0,"не сдают",IF(VLOOKUP($B51, 'part 05'!$D:$K, 8, 0) &lt;&gt; TODAY(),IF(VLOOKUP($B51, 'part 05'!$D:$K, 6, 0) = 0,"потратили","должник"),"сдал"))</f>
        <v>#N/A</v>
      </c>
      <c r="P51" s="54" t="e">
        <f ca="1">IF(VLOOKUP($B51, 'part 05'!$D:$K, 3, 0) = 0,"не сдают",IF(VLOOKUP($B51, 'part 05'!$D:$K, 8, 0) &lt;&gt; TODAY(),VLOOKUP($B51, 'part 05'!$D:$K, 8, 0),""))</f>
        <v>#N/A</v>
      </c>
      <c r="Q51" s="53" t="e">
        <f>IF(VLOOKUP($B51, 'part 05'!$D:$K, 3, 0) = 0,"не сдают",VLOOKUP($B51, 'part 05'!$D:$J, 4, 0)-VLOOKUP($B51, 'part 05'!$D:$J, 5, 0)-VLOOKUP($B51, 'part 05'!$D:$J, 6, 0))</f>
        <v>#N/A</v>
      </c>
      <c r="R51" s="51" t="e">
        <f ca="1">IF(VLOOKUP($B51, 'part 06'!$D:$K, 3, 0) = 0,"не сдают",IF(VLOOKUP($B51, 'part 06'!$D:$K, 8, 0) &lt;&gt; TODAY(),IF(VLOOKUP($B51, 'part 06'!$D:$K, 6, 0) = 0,"потратили","должник"),"сдал"))</f>
        <v>#N/A</v>
      </c>
      <c r="S51" s="52" t="e">
        <f ca="1">IF(VLOOKUP($B51, 'part 06'!$D:$K, 3, 0) = 0,"не сдают",IF(VLOOKUP($B51, 'part 06'!$D:$K, 8, 0) &lt;&gt; TODAY(),VLOOKUP($B51, 'part 06'!$D:$K, 8, 0),""))</f>
        <v>#N/A</v>
      </c>
      <c r="T51" s="51" t="e">
        <f>IF(VLOOKUP($B51, 'part 06'!$D:$K, 3, 0) = 0,"не сдают",VLOOKUP($B51, 'part 06'!$D:$J, 4, 0)-VLOOKUP($B51, 'part 06'!$D:$J, 5, 0)-VLOOKUP($B51, 'part 06'!$D:$J, 6, 0))</f>
        <v>#N/A</v>
      </c>
      <c r="U51" s="51" t="e">
        <f ca="1">IF(VLOOKUP($B51, 'part 07'!$D:$K, 3, 0) = 0,"не сдают",IF(VLOOKUP($B51, 'part 07'!$D:$K, 8, 0) &lt;&gt; TODAY(),IF(VLOOKUP($B51, 'part 07'!$D:$K, 6, 0) = 0,"потратили","должник"),"сдал"))</f>
        <v>#N/A</v>
      </c>
      <c r="V51" s="52" t="e">
        <f ca="1">IF(VLOOKUP($B51, 'part 07'!$D:$K, 3, 0) = 0,"не сдают",IF(VLOOKUP($B51, 'part 07'!$D:$K, 8, 0) &lt;&gt; TODAY(),VLOOKUP($B51, 'part 07'!$D:$K, 8, 0),""))</f>
        <v>#N/A</v>
      </c>
      <c r="W51" s="51" t="e">
        <f>IF(VLOOKUP($B51, 'part 07'!$D:$K, 3, 0) = 0,"не сдают",VLOOKUP($B51, 'part 07'!$D:$J, 4, 0)-VLOOKUP($B51, 'part 07'!$D:$J, 5, 0)-VLOOKUP($B51, 'part 07'!$D:$J, 6, 0))</f>
        <v>#N/A</v>
      </c>
      <c r="X51" s="51" t="e">
        <f ca="1">IF(VLOOKUP($B51, 'part 08'!$D:$K, 3, 0) = 0,"не сдают",IF(VLOOKUP($B51, 'part 08'!$D:$K, 8, 0) &lt;&gt; TODAY(),IF(VLOOKUP($B51, 'part 08'!$D:$K, 6, 0) = 0,"потратили","должник"),"сдал"))</f>
        <v>#N/A</v>
      </c>
      <c r="Y51" s="52" t="e">
        <f ca="1">IF(VLOOKUP($B51, 'part 08'!$D:$K, 3, 0) = 0,"не сдают",IF(VLOOKUP($B51, 'part 08'!$D:$K, 8, 0) &lt;&gt; TODAY(),VLOOKUP($B51, 'part 08'!$D:$K, 8, 0),""))</f>
        <v>#N/A</v>
      </c>
      <c r="Z51" s="51" t="e">
        <f>IF(VLOOKUP($B51, 'part 08'!$D:$K, 3, 0) = 0,"не сдают",VLOOKUP($B51, 'part 08'!$D:$J, 4, 0)-VLOOKUP($B51, 'part 08'!$D:$J, 5, 0)-VLOOKUP($B51, 'part 08'!$D:$J, 6, 0))</f>
        <v>#N/A</v>
      </c>
      <c r="AA51" s="51" t="e">
        <f ca="1">IF(VLOOKUP($B51, 'part 09'!$D:$K, 3, 0) = 0,"не сдают",IF(VLOOKUP($B51, 'part 09'!$D:$K, 8, 0) &lt;&gt; TODAY(),IF(VLOOKUP($B51, 'part 09'!$D:$K, 6, 0) = 0,"потратили","должник"),"сдал"))</f>
        <v>#N/A</v>
      </c>
      <c r="AB51" s="52" t="e">
        <f ca="1">IF(VLOOKUP($B51, 'part 09'!$D:$K, 3, 0) = 0,"не сдают",IF(VLOOKUP($B51, 'part 09'!$D:$K, 8, 0) &lt;&gt; TODAY(),VLOOKUP($B51, 'part 09'!$D:$K, 8, 0),""))</f>
        <v>#N/A</v>
      </c>
      <c r="AC51" s="51" t="e">
        <f>IF(VLOOKUP($B51, 'part 09'!$D:$K, 3, 0) = 0,"не сдают",VLOOKUP($B51, 'part 09'!$D:$J, 4, 0)-VLOOKUP($B51, 'part 09'!$D:$J, 5, 0)-VLOOKUP($B51, 'part 09'!$D:$J, 6, 0))</f>
        <v>#N/A</v>
      </c>
      <c r="AD51" s="51" t="e">
        <f ca="1">IF(VLOOKUP($B51, 'part 10'!$D:$K, 3, 0) = 0,"не сдают",IF(VLOOKUP($B51, 'part 10'!$D:$K, 8, 0) &lt;&gt; TODAY(),IF(VLOOKUP($B51, 'part 10'!$D:$K, 6, 0) = 0,"потратили","должник"),"сдал"))</f>
        <v>#N/A</v>
      </c>
      <c r="AE51" s="52" t="e">
        <f ca="1">IF(VLOOKUP($B51, 'part 10'!$D:$K, 3, 0) = 0,"не сдают",IF(VLOOKUP($B51, 'part 10'!$D:$K, 8, 0) &lt;&gt; TODAY(),VLOOKUP($B51, 'part 10'!$D:$K, 8, 0),""))</f>
        <v>#N/A</v>
      </c>
      <c r="AF51" s="51" t="e">
        <f>IF(VLOOKUP($B51, 'part 10'!$D:$K, 3, 0) = 0,"не сдают",VLOOKUP($B51, 'part 10'!$D:$J, 4, 0)-VLOOKUP($B51, 'part 10'!$D:$J, 5, 0)-VLOOKUP($B51, 'part 10'!$D:$J, 6, 0))</f>
        <v>#N/A</v>
      </c>
    </row>
    <row r="52" spans="1:32" ht="15">
      <c r="A52" s="13">
        <v>50</v>
      </c>
      <c r="B52" s="28" t="s">
        <v>75</v>
      </c>
      <c r="C52" s="51" t="e">
        <f ca="1">IF(VLOOKUP($B52, 'part 01'!$D:$K, 3, 0) = 0,"не сдают",IF(VLOOKUP($B52, 'part 01'!$D:$K, 8, 0) &lt;&gt; TODAY(),IF(VLOOKUP($B52, 'part 01'!$D:$K, 6, 0) = 0,"потратили","должник"),"сдал"))</f>
        <v>#N/A</v>
      </c>
      <c r="D52" s="52" t="e">
        <f ca="1">IF(VLOOKUP($B52, 'part 01'!$D:$K, 3, 0) = 0,"не сдают",IF(VLOOKUP($B52, 'part 01'!$D:$K, 8, 0) &lt;&gt; TODAY(),VLOOKUP($B52, 'part 01'!$D:$K, 8, 0),""))</f>
        <v>#N/A</v>
      </c>
      <c r="E52" s="51" t="e">
        <f>IF(VLOOKUP($B52, 'part 01'!$D:$K, 3, 0) = 0,"не сдают",VLOOKUP($B52, 'part 01'!$D:$J, 4, 0)-VLOOKUP($B52, 'part 01'!$D:$J, 5, 0)-VLOOKUP($B52, 'part 01'!$D:$J, 6, 0))</f>
        <v>#N/A</v>
      </c>
      <c r="F52" s="51" t="e">
        <f ca="1">IF(VLOOKUP($B52, 'part 02'!$D:$K, 3, 0) = 0,"не сдают",IF(VLOOKUP($B52, 'part 02'!$D:$K, 8, 0) &lt;&gt; TODAY(),IF(VLOOKUP($B52, 'part 02'!$D:$K, 6, 0) = 0,"потратили","должник"),"сдал"))</f>
        <v>#N/A</v>
      </c>
      <c r="G52" s="52" t="e">
        <f ca="1">IF(VLOOKUP($B52, 'part 02'!$D:$K, 3, 0) = 0,"не сдают",IF(VLOOKUP($B52, 'part 02'!$D:$K, 8, 0) &lt;&gt; TODAY(),VLOOKUP($B52, 'part 02'!$D:$K, 8, 0),""))</f>
        <v>#N/A</v>
      </c>
      <c r="H52" s="51" t="e">
        <f>IF(VLOOKUP($B52, 'part 02'!$D:$K, 3, 0) = 0,"не сдают",VLOOKUP($B52, 'part 02'!$D:$J, 4, 0)-VLOOKUP($B52, 'part 02'!$D:$J, 5, 0)-VLOOKUP($B52, 'part 02'!$D:$J, 6, 0))</f>
        <v>#N/A</v>
      </c>
      <c r="I52" s="51" t="e">
        <f ca="1">IF(VLOOKUP($B52, 'part 03'!$D:$K, 3, 0) = 0,"не сдают",IF(VLOOKUP($B52, 'part 03'!$D:$K, 8, 0) &lt;&gt; TODAY(),IF(VLOOKUP($B52, 'part 03'!$D:$K, 6, 0) = 0,"потратили","должник"),"сдал"))</f>
        <v>#N/A</v>
      </c>
      <c r="J52" s="52" t="e">
        <f ca="1">IF(VLOOKUP($B52, 'part 03'!$D:$K, 3, 0) = 0,"не сдают",IF(VLOOKUP($B52, 'part 03'!$D:$K, 8, 0) &lt;&gt; TODAY(),VLOOKUP($B52, 'part 03'!$D:$K, 8, 0),""))</f>
        <v>#N/A</v>
      </c>
      <c r="K52" s="51" t="e">
        <f>IF(VLOOKUP($B52, 'part 03'!$D:$K, 3, 0) = 0,"не сдают",VLOOKUP($B52, 'part 03'!$D:$J, 4, 0)-VLOOKUP($B52, 'part 03'!$D:$J, 5, 0)-VLOOKUP($B52, 'part 03'!$D:$J, 6, 0))</f>
        <v>#N/A</v>
      </c>
      <c r="L52" s="51" t="e">
        <f ca="1">IF(VLOOKUP($B52, 'part 04'!$D:$K, 3, 0) = 0,"не сдают",IF(VLOOKUP($B52, 'part 04'!$D:$K, 8, 0) &lt;&gt; TODAY(),IF(VLOOKUP($B52, 'part 04'!$D:$K, 6, 0) = 0,"потратили","должник"),"сдал"))</f>
        <v>#N/A</v>
      </c>
      <c r="M52" s="52" t="e">
        <f ca="1">IF(VLOOKUP($B52, 'part 04'!$D:$K, 3, 0) = 0,"не сдают",IF(VLOOKUP($B52, 'part 04'!$D:$K, 8, 0) &lt;&gt; TODAY(),VLOOKUP($B52, 'part 04'!$D:$K, 8, 0),""))</f>
        <v>#N/A</v>
      </c>
      <c r="N52" s="51" t="e">
        <f>IF(VLOOKUP($B52, 'part 04'!$D:$K, 3, 0) = 0,"не сдают",VLOOKUP($B52, 'part 04'!$D:$J, 4, 0)-VLOOKUP($B52, 'part 04'!$D:$J, 5, 0)-VLOOKUP($B52, 'part 04'!$D:$J, 6, 0))</f>
        <v>#N/A</v>
      </c>
      <c r="O52" s="53" t="e">
        <f ca="1">IF(VLOOKUP($B52, 'part 05'!$D:$K, 3, 0) = 0,"не сдают",IF(VLOOKUP($B52, 'part 05'!$D:$K, 8, 0) &lt;&gt; TODAY(),IF(VLOOKUP($B52, 'part 05'!$D:$K, 6, 0) = 0,"потратили","должник"),"сдал"))</f>
        <v>#N/A</v>
      </c>
      <c r="P52" s="54" t="e">
        <f ca="1">IF(VLOOKUP($B52, 'part 05'!$D:$K, 3, 0) = 0,"не сдают",IF(VLOOKUP($B52, 'part 05'!$D:$K, 8, 0) &lt;&gt; TODAY(),VLOOKUP($B52, 'part 05'!$D:$K, 8, 0),""))</f>
        <v>#N/A</v>
      </c>
      <c r="Q52" s="53" t="e">
        <f>IF(VLOOKUP($B52, 'part 05'!$D:$K, 3, 0) = 0,"не сдают",VLOOKUP($B52, 'part 05'!$D:$J, 4, 0)-VLOOKUP($B52, 'part 05'!$D:$J, 5, 0)-VLOOKUP($B52, 'part 05'!$D:$J, 6, 0))</f>
        <v>#N/A</v>
      </c>
      <c r="R52" s="51" t="e">
        <f ca="1">IF(VLOOKUP($B52, 'part 06'!$D:$K, 3, 0) = 0,"не сдают",IF(VLOOKUP($B52, 'part 06'!$D:$K, 8, 0) &lt;&gt; TODAY(),IF(VLOOKUP($B52, 'part 06'!$D:$K, 6, 0) = 0,"потратили","должник"),"сдал"))</f>
        <v>#N/A</v>
      </c>
      <c r="S52" s="52" t="e">
        <f ca="1">IF(VLOOKUP($B52, 'part 06'!$D:$K, 3, 0) = 0,"не сдают",IF(VLOOKUP($B52, 'part 06'!$D:$K, 8, 0) &lt;&gt; TODAY(),VLOOKUP($B52, 'part 06'!$D:$K, 8, 0),""))</f>
        <v>#N/A</v>
      </c>
      <c r="T52" s="51" t="e">
        <f>IF(VLOOKUP($B52, 'part 06'!$D:$K, 3, 0) = 0,"не сдают",VLOOKUP($B52, 'part 06'!$D:$J, 4, 0)-VLOOKUP($B52, 'part 06'!$D:$J, 5, 0)-VLOOKUP($B52, 'part 06'!$D:$J, 6, 0))</f>
        <v>#N/A</v>
      </c>
      <c r="U52" s="51" t="e">
        <f ca="1">IF(VLOOKUP($B52, 'part 07'!$D:$K, 3, 0) = 0,"не сдают",IF(VLOOKUP($B52, 'part 07'!$D:$K, 8, 0) &lt;&gt; TODAY(),IF(VLOOKUP($B52, 'part 07'!$D:$K, 6, 0) = 0,"потратили","должник"),"сдал"))</f>
        <v>#N/A</v>
      </c>
      <c r="V52" s="52" t="e">
        <f ca="1">IF(VLOOKUP($B52, 'part 07'!$D:$K, 3, 0) = 0,"не сдают",IF(VLOOKUP($B52, 'part 07'!$D:$K, 8, 0) &lt;&gt; TODAY(),VLOOKUP($B52, 'part 07'!$D:$K, 8, 0),""))</f>
        <v>#N/A</v>
      </c>
      <c r="W52" s="51" t="e">
        <f>IF(VLOOKUP($B52, 'part 07'!$D:$K, 3, 0) = 0,"не сдают",VLOOKUP($B52, 'part 07'!$D:$J, 4, 0)-VLOOKUP($B52, 'part 07'!$D:$J, 5, 0)-VLOOKUP($B52, 'part 07'!$D:$J, 6, 0))</f>
        <v>#N/A</v>
      </c>
      <c r="X52" s="51" t="e">
        <f ca="1">IF(VLOOKUP($B52, 'part 08'!$D:$K, 3, 0) = 0,"не сдают",IF(VLOOKUP($B52, 'part 08'!$D:$K, 8, 0) &lt;&gt; TODAY(),IF(VLOOKUP($B52, 'part 08'!$D:$K, 6, 0) = 0,"потратили","должник"),"сдал"))</f>
        <v>#N/A</v>
      </c>
      <c r="Y52" s="52" t="e">
        <f ca="1">IF(VLOOKUP($B52, 'part 08'!$D:$K, 3, 0) = 0,"не сдают",IF(VLOOKUP($B52, 'part 08'!$D:$K, 8, 0) &lt;&gt; TODAY(),VLOOKUP($B52, 'part 08'!$D:$K, 8, 0),""))</f>
        <v>#N/A</v>
      </c>
      <c r="Z52" s="51" t="e">
        <f>IF(VLOOKUP($B52, 'part 08'!$D:$K, 3, 0) = 0,"не сдают",VLOOKUP($B52, 'part 08'!$D:$J, 4, 0)-VLOOKUP($B52, 'part 08'!$D:$J, 5, 0)-VLOOKUP($B52, 'part 08'!$D:$J, 6, 0))</f>
        <v>#N/A</v>
      </c>
      <c r="AA52" s="51" t="e">
        <f ca="1">IF(VLOOKUP($B52, 'part 09'!$D:$K, 3, 0) = 0,"не сдают",IF(VLOOKUP($B52, 'part 09'!$D:$K, 8, 0) &lt;&gt; TODAY(),IF(VLOOKUP($B52, 'part 09'!$D:$K, 6, 0) = 0,"потратили","должник"),"сдал"))</f>
        <v>#N/A</v>
      </c>
      <c r="AB52" s="52" t="e">
        <f ca="1">IF(VLOOKUP($B52, 'part 09'!$D:$K, 3, 0) = 0,"не сдают",IF(VLOOKUP($B52, 'part 09'!$D:$K, 8, 0) &lt;&gt; TODAY(),VLOOKUP($B52, 'part 09'!$D:$K, 8, 0),""))</f>
        <v>#N/A</v>
      </c>
      <c r="AC52" s="51" t="e">
        <f>IF(VLOOKUP($B52, 'part 09'!$D:$K, 3, 0) = 0,"не сдают",VLOOKUP($B52, 'part 09'!$D:$J, 4, 0)-VLOOKUP($B52, 'part 09'!$D:$J, 5, 0)-VLOOKUP($B52, 'part 09'!$D:$J, 6, 0))</f>
        <v>#N/A</v>
      </c>
      <c r="AD52" s="51" t="e">
        <f ca="1">IF(VLOOKUP($B52, 'part 10'!$D:$K, 3, 0) = 0,"не сдают",IF(VLOOKUP($B52, 'part 10'!$D:$K, 8, 0) &lt;&gt; TODAY(),IF(VLOOKUP($B52, 'part 10'!$D:$K, 6, 0) = 0,"потратили","должник"),"сдал"))</f>
        <v>#N/A</v>
      </c>
      <c r="AE52" s="52" t="e">
        <f ca="1">IF(VLOOKUP($B52, 'part 10'!$D:$K, 3, 0) = 0,"не сдают",IF(VLOOKUP($B52, 'part 10'!$D:$K, 8, 0) &lt;&gt; TODAY(),VLOOKUP($B52, 'part 10'!$D:$K, 8, 0),""))</f>
        <v>#N/A</v>
      </c>
      <c r="AF52" s="51" t="e">
        <f>IF(VLOOKUP($B52, 'part 10'!$D:$K, 3, 0) = 0,"не сдают",VLOOKUP($B52, 'part 10'!$D:$J, 4, 0)-VLOOKUP($B52, 'part 10'!$D:$J, 5, 0)-VLOOKUP($B52, 'part 10'!$D:$J, 6, 0))</f>
        <v>#N/A</v>
      </c>
    </row>
    <row r="53" spans="1:32" ht="15">
      <c r="A53" s="13">
        <v>51</v>
      </c>
      <c r="B53" s="28" t="s">
        <v>72</v>
      </c>
      <c r="C53" s="51" t="e">
        <f ca="1">IF(VLOOKUP($B53, 'part 01'!$D:$K, 3, 0) = 0,"не сдают",IF(VLOOKUP($B53, 'part 01'!$D:$K, 8, 0) &lt;&gt; TODAY(),IF(VLOOKUP($B53, 'part 01'!$D:$K, 6, 0) = 0,"потратили","должник"),"сдал"))</f>
        <v>#N/A</v>
      </c>
      <c r="D53" s="52" t="e">
        <f ca="1">IF(VLOOKUP($B53, 'part 01'!$D:$K, 3, 0) = 0,"не сдают",IF(VLOOKUP($B53, 'part 01'!$D:$K, 8, 0) &lt;&gt; TODAY(),VLOOKUP($B53, 'part 01'!$D:$K, 8, 0),""))</f>
        <v>#N/A</v>
      </c>
      <c r="E53" s="51" t="e">
        <f>IF(VLOOKUP($B53, 'part 01'!$D:$K, 3, 0) = 0,"не сдают",VLOOKUP($B53, 'part 01'!$D:$J, 4, 0)-VLOOKUP($B53, 'part 01'!$D:$J, 5, 0)-VLOOKUP($B53, 'part 01'!$D:$J, 6, 0))</f>
        <v>#N/A</v>
      </c>
      <c r="F53" s="51" t="e">
        <f ca="1">IF(VLOOKUP($B53, 'part 02'!$D:$K, 3, 0) = 0,"не сдают",IF(VLOOKUP($B53, 'part 02'!$D:$K, 8, 0) &lt;&gt; TODAY(),IF(VLOOKUP($B53, 'part 02'!$D:$K, 6, 0) = 0,"потратили","должник"),"сдал"))</f>
        <v>#N/A</v>
      </c>
      <c r="G53" s="52" t="e">
        <f ca="1">IF(VLOOKUP($B53, 'part 02'!$D:$K, 3, 0) = 0,"не сдают",IF(VLOOKUP($B53, 'part 02'!$D:$K, 8, 0) &lt;&gt; TODAY(),VLOOKUP($B53, 'part 02'!$D:$K, 8, 0),""))</f>
        <v>#N/A</v>
      </c>
      <c r="H53" s="51" t="e">
        <f>IF(VLOOKUP($B53, 'part 02'!$D:$K, 3, 0) = 0,"не сдают",VLOOKUP($B53, 'part 02'!$D:$J, 4, 0)-VLOOKUP($B53, 'part 02'!$D:$J, 5, 0)-VLOOKUP($B53, 'part 02'!$D:$J, 6, 0))</f>
        <v>#N/A</v>
      </c>
      <c r="I53" s="51" t="e">
        <f ca="1">IF(VLOOKUP($B53, 'part 03'!$D:$K, 3, 0) = 0,"не сдают",IF(VLOOKUP($B53, 'part 03'!$D:$K, 8, 0) &lt;&gt; TODAY(),IF(VLOOKUP($B53, 'part 03'!$D:$K, 6, 0) = 0,"потратили","должник"),"сдал"))</f>
        <v>#N/A</v>
      </c>
      <c r="J53" s="52" t="e">
        <f ca="1">IF(VLOOKUP($B53, 'part 03'!$D:$K, 3, 0) = 0,"не сдают",IF(VLOOKUP($B53, 'part 03'!$D:$K, 8, 0) &lt;&gt; TODAY(),VLOOKUP($B53, 'part 03'!$D:$K, 8, 0),""))</f>
        <v>#N/A</v>
      </c>
      <c r="K53" s="51" t="e">
        <f>IF(VLOOKUP($B53, 'part 03'!$D:$K, 3, 0) = 0,"не сдают",VLOOKUP($B53, 'part 03'!$D:$J, 4, 0)-VLOOKUP($B53, 'part 03'!$D:$J, 5, 0)-VLOOKUP($B53, 'part 03'!$D:$J, 6, 0))</f>
        <v>#N/A</v>
      </c>
      <c r="L53" s="51" t="e">
        <f ca="1">IF(VLOOKUP($B53, 'part 04'!$D:$K, 3, 0) = 0,"не сдают",IF(VLOOKUP($B53, 'part 04'!$D:$K, 8, 0) &lt;&gt; TODAY(),IF(VLOOKUP($B53, 'part 04'!$D:$K, 6, 0) = 0,"потратили","должник"),"сдал"))</f>
        <v>#N/A</v>
      </c>
      <c r="M53" s="52" t="e">
        <f ca="1">IF(VLOOKUP($B53, 'part 04'!$D:$K, 3, 0) = 0,"не сдают",IF(VLOOKUP($B53, 'part 04'!$D:$K, 8, 0) &lt;&gt; TODAY(),VLOOKUP($B53, 'part 04'!$D:$K, 8, 0),""))</f>
        <v>#N/A</v>
      </c>
      <c r="N53" s="51" t="e">
        <f>IF(VLOOKUP($B53, 'part 04'!$D:$K, 3, 0) = 0,"не сдают",VLOOKUP($B53, 'part 04'!$D:$J, 4, 0)-VLOOKUP($B53, 'part 04'!$D:$J, 5, 0)-VLOOKUP($B53, 'part 04'!$D:$J, 6, 0))</f>
        <v>#N/A</v>
      </c>
      <c r="O53" s="53" t="e">
        <f ca="1">IF(VLOOKUP($B53, 'part 05'!$D:$K, 3, 0) = 0,"не сдают",IF(VLOOKUP($B53, 'part 05'!$D:$K, 8, 0) &lt;&gt; TODAY(),IF(VLOOKUP($B53, 'part 05'!$D:$K, 6, 0) = 0,"потратили","должник"),"сдал"))</f>
        <v>#N/A</v>
      </c>
      <c r="P53" s="54" t="e">
        <f ca="1">IF(VLOOKUP($B53, 'part 05'!$D:$K, 3, 0) = 0,"не сдают",IF(VLOOKUP($B53, 'part 05'!$D:$K, 8, 0) &lt;&gt; TODAY(),VLOOKUP($B53, 'part 05'!$D:$K, 8, 0),""))</f>
        <v>#N/A</v>
      </c>
      <c r="Q53" s="53" t="e">
        <f>IF(VLOOKUP($B53, 'part 05'!$D:$K, 3, 0) = 0,"не сдают",VLOOKUP($B53, 'part 05'!$D:$J, 4, 0)-VLOOKUP($B53, 'part 05'!$D:$J, 5, 0)-VLOOKUP($B53, 'part 05'!$D:$J, 6, 0))</f>
        <v>#N/A</v>
      </c>
      <c r="R53" s="51" t="e">
        <f ca="1">IF(VLOOKUP($B53, 'part 06'!$D:$K, 3, 0) = 0,"не сдают",IF(VLOOKUP($B53, 'part 06'!$D:$K, 8, 0) &lt;&gt; TODAY(),IF(VLOOKUP($B53, 'part 06'!$D:$K, 6, 0) = 0,"потратили","должник"),"сдал"))</f>
        <v>#N/A</v>
      </c>
      <c r="S53" s="52" t="e">
        <f ca="1">IF(VLOOKUP($B53, 'part 06'!$D:$K, 3, 0) = 0,"не сдают",IF(VLOOKUP($B53, 'part 06'!$D:$K, 8, 0) &lt;&gt; TODAY(),VLOOKUP($B53, 'part 06'!$D:$K, 8, 0),""))</f>
        <v>#N/A</v>
      </c>
      <c r="T53" s="51" t="e">
        <f>IF(VLOOKUP($B53, 'part 06'!$D:$K, 3, 0) = 0,"не сдают",VLOOKUP($B53, 'part 06'!$D:$J, 4, 0)-VLOOKUP($B53, 'part 06'!$D:$J, 5, 0)-VLOOKUP($B53, 'part 06'!$D:$J, 6, 0))</f>
        <v>#N/A</v>
      </c>
      <c r="U53" s="51" t="e">
        <f ca="1">IF(VLOOKUP($B53, 'part 07'!$D:$K, 3, 0) = 0,"не сдают",IF(VLOOKUP($B53, 'part 07'!$D:$K, 8, 0) &lt;&gt; TODAY(),IF(VLOOKUP($B53, 'part 07'!$D:$K, 6, 0) = 0,"потратили","должник"),"сдал"))</f>
        <v>#N/A</v>
      </c>
      <c r="V53" s="52" t="e">
        <f ca="1">IF(VLOOKUP($B53, 'part 07'!$D:$K, 3, 0) = 0,"не сдают",IF(VLOOKUP($B53, 'part 07'!$D:$K, 8, 0) &lt;&gt; TODAY(),VLOOKUP($B53, 'part 07'!$D:$K, 8, 0),""))</f>
        <v>#N/A</v>
      </c>
      <c r="W53" s="51" t="e">
        <f>IF(VLOOKUP($B53, 'part 07'!$D:$K, 3, 0) = 0,"не сдают",VLOOKUP($B53, 'part 07'!$D:$J, 4, 0)-VLOOKUP($B53, 'part 07'!$D:$J, 5, 0)-VLOOKUP($B53, 'part 07'!$D:$J, 6, 0))</f>
        <v>#N/A</v>
      </c>
      <c r="X53" s="51" t="e">
        <f ca="1">IF(VLOOKUP($B53, 'part 08'!$D:$K, 3, 0) = 0,"не сдают",IF(VLOOKUP($B53, 'part 08'!$D:$K, 8, 0) &lt;&gt; TODAY(),IF(VLOOKUP($B53, 'part 08'!$D:$K, 6, 0) = 0,"потратили","должник"),"сдал"))</f>
        <v>#N/A</v>
      </c>
      <c r="Y53" s="52" t="e">
        <f ca="1">IF(VLOOKUP($B53, 'part 08'!$D:$K, 3, 0) = 0,"не сдают",IF(VLOOKUP($B53, 'part 08'!$D:$K, 8, 0) &lt;&gt; TODAY(),VLOOKUP($B53, 'part 08'!$D:$K, 8, 0),""))</f>
        <v>#N/A</v>
      </c>
      <c r="Z53" s="51" t="e">
        <f>IF(VLOOKUP($B53, 'part 08'!$D:$K, 3, 0) = 0,"не сдают",VLOOKUP($B53, 'part 08'!$D:$J, 4, 0)-VLOOKUP($B53, 'part 08'!$D:$J, 5, 0)-VLOOKUP($B53, 'part 08'!$D:$J, 6, 0))</f>
        <v>#N/A</v>
      </c>
      <c r="AA53" s="51" t="e">
        <f ca="1">IF(VLOOKUP($B53, 'part 09'!$D:$K, 3, 0) = 0,"не сдают",IF(VLOOKUP($B53, 'part 09'!$D:$K, 8, 0) &lt;&gt; TODAY(),IF(VLOOKUP($B53, 'part 09'!$D:$K, 6, 0) = 0,"потратили","должник"),"сдал"))</f>
        <v>#N/A</v>
      </c>
      <c r="AB53" s="52" t="e">
        <f ca="1">IF(VLOOKUP($B53, 'part 09'!$D:$K, 3, 0) = 0,"не сдают",IF(VLOOKUP($B53, 'part 09'!$D:$K, 8, 0) &lt;&gt; TODAY(),VLOOKUP($B53, 'part 09'!$D:$K, 8, 0),""))</f>
        <v>#N/A</v>
      </c>
      <c r="AC53" s="51" t="e">
        <f>IF(VLOOKUP($B53, 'part 09'!$D:$K, 3, 0) = 0,"не сдают",VLOOKUP($B53, 'part 09'!$D:$J, 4, 0)-VLOOKUP($B53, 'part 09'!$D:$J, 5, 0)-VLOOKUP($B53, 'part 09'!$D:$J, 6, 0))</f>
        <v>#N/A</v>
      </c>
      <c r="AD53" s="51" t="e">
        <f ca="1">IF(VLOOKUP($B53, 'part 10'!$D:$K, 3, 0) = 0,"не сдают",IF(VLOOKUP($B53, 'part 10'!$D:$K, 8, 0) &lt;&gt; TODAY(),IF(VLOOKUP($B53, 'part 10'!$D:$K, 6, 0) = 0,"потратили","должник"),"сдал"))</f>
        <v>#N/A</v>
      </c>
      <c r="AE53" s="52" t="e">
        <f ca="1">IF(VLOOKUP($B53, 'part 10'!$D:$K, 3, 0) = 0,"не сдают",IF(VLOOKUP($B53, 'part 10'!$D:$K, 8, 0) &lt;&gt; TODAY(),VLOOKUP($B53, 'part 10'!$D:$K, 8, 0),""))</f>
        <v>#N/A</v>
      </c>
      <c r="AF53" s="51" t="e">
        <f>IF(VLOOKUP($B53, 'part 10'!$D:$K, 3, 0) = 0,"не сдают",VLOOKUP($B53, 'part 10'!$D:$J, 4, 0)-VLOOKUP($B53, 'part 10'!$D:$J, 5, 0)-VLOOKUP($B53, 'part 10'!$D:$J, 6, 0))</f>
        <v>#N/A</v>
      </c>
    </row>
    <row r="54" spans="1:32" ht="15">
      <c r="A54" s="13">
        <v>52</v>
      </c>
      <c r="B54" s="28" t="s">
        <v>56</v>
      </c>
      <c r="C54" s="51" t="e">
        <f ca="1">IF(VLOOKUP($B54, 'part 01'!$D:$K, 3, 0) = 0,"не сдают",IF(VLOOKUP($B54, 'part 01'!$D:$K, 8, 0) &lt;&gt; TODAY(),IF(VLOOKUP($B54, 'part 01'!$D:$K, 6, 0) = 0,"потратили","должник"),"сдал"))</f>
        <v>#N/A</v>
      </c>
      <c r="D54" s="52" t="e">
        <f ca="1">IF(VLOOKUP($B54, 'part 01'!$D:$K, 3, 0) = 0,"не сдают",IF(VLOOKUP($B54, 'part 01'!$D:$K, 8, 0) &lt;&gt; TODAY(),VLOOKUP($B54, 'part 01'!$D:$K, 8, 0),""))</f>
        <v>#N/A</v>
      </c>
      <c r="E54" s="51" t="e">
        <f>IF(VLOOKUP($B54, 'part 01'!$D:$K, 3, 0) = 0,"не сдают",VLOOKUP($B54, 'part 01'!$D:$J, 4, 0)-VLOOKUP($B54, 'part 01'!$D:$J, 5, 0)-VLOOKUP($B54, 'part 01'!$D:$J, 6, 0))</f>
        <v>#N/A</v>
      </c>
      <c r="F54" s="51" t="e">
        <f ca="1">IF(VLOOKUP($B54, 'part 02'!$D:$K, 3, 0) = 0,"не сдают",IF(VLOOKUP($B54, 'part 02'!$D:$K, 8, 0) &lt;&gt; TODAY(),IF(VLOOKUP($B54, 'part 02'!$D:$K, 6, 0) = 0,"потратили","должник"),"сдал"))</f>
        <v>#N/A</v>
      </c>
      <c r="G54" s="52" t="e">
        <f ca="1">IF(VLOOKUP($B54, 'part 02'!$D:$K, 3, 0) = 0,"не сдают",IF(VLOOKUP($B54, 'part 02'!$D:$K, 8, 0) &lt;&gt; TODAY(),VLOOKUP($B54, 'part 02'!$D:$K, 8, 0),""))</f>
        <v>#N/A</v>
      </c>
      <c r="H54" s="51" t="e">
        <f>IF(VLOOKUP($B54, 'part 02'!$D:$K, 3, 0) = 0,"не сдают",VLOOKUP($B54, 'part 02'!$D:$J, 4, 0)-VLOOKUP($B54, 'part 02'!$D:$J, 5, 0)-VLOOKUP($B54, 'part 02'!$D:$J, 6, 0))</f>
        <v>#N/A</v>
      </c>
      <c r="I54" s="51" t="e">
        <f ca="1">IF(VLOOKUP($B54, 'part 03'!$D:$K, 3, 0) = 0,"не сдают",IF(VLOOKUP($B54, 'part 03'!$D:$K, 8, 0) &lt;&gt; TODAY(),IF(VLOOKUP($B54, 'part 03'!$D:$K, 6, 0) = 0,"потратили","должник"),"сдал"))</f>
        <v>#N/A</v>
      </c>
      <c r="J54" s="52" t="e">
        <f ca="1">IF(VLOOKUP($B54, 'part 03'!$D:$K, 3, 0) = 0,"не сдают",IF(VLOOKUP($B54, 'part 03'!$D:$K, 8, 0) &lt;&gt; TODAY(),VLOOKUP($B54, 'part 03'!$D:$K, 8, 0),""))</f>
        <v>#N/A</v>
      </c>
      <c r="K54" s="51" t="e">
        <f>IF(VLOOKUP($B54, 'part 03'!$D:$K, 3, 0) = 0,"не сдают",VLOOKUP($B54, 'part 03'!$D:$J, 4, 0)-VLOOKUP($B54, 'part 03'!$D:$J, 5, 0)-VLOOKUP($B54, 'part 03'!$D:$J, 6, 0))</f>
        <v>#N/A</v>
      </c>
      <c r="L54" s="51" t="e">
        <f ca="1">IF(VLOOKUP($B54, 'part 04'!$D:$K, 3, 0) = 0,"не сдают",IF(VLOOKUP($B54, 'part 04'!$D:$K, 8, 0) &lt;&gt; TODAY(),IF(VLOOKUP($B54, 'part 04'!$D:$K, 6, 0) = 0,"потратили","должник"),"сдал"))</f>
        <v>#N/A</v>
      </c>
      <c r="M54" s="52" t="e">
        <f ca="1">IF(VLOOKUP($B54, 'part 04'!$D:$K, 3, 0) = 0,"не сдают",IF(VLOOKUP($B54, 'part 04'!$D:$K, 8, 0) &lt;&gt; TODAY(),VLOOKUP($B54, 'part 04'!$D:$K, 8, 0),""))</f>
        <v>#N/A</v>
      </c>
      <c r="N54" s="51" t="e">
        <f>IF(VLOOKUP($B54, 'part 04'!$D:$K, 3, 0) = 0,"не сдают",VLOOKUP($B54, 'part 04'!$D:$J, 4, 0)-VLOOKUP($B54, 'part 04'!$D:$J, 5, 0)-VLOOKUP($B54, 'part 04'!$D:$J, 6, 0))</f>
        <v>#N/A</v>
      </c>
      <c r="O54" s="53" t="e">
        <f ca="1">IF(VLOOKUP($B54, 'part 05'!$D:$K, 3, 0) = 0,"не сдают",IF(VLOOKUP($B54, 'part 05'!$D:$K, 8, 0) &lt;&gt; TODAY(),IF(VLOOKUP($B54, 'part 05'!$D:$K, 6, 0) = 0,"потратили","должник"),"сдал"))</f>
        <v>#N/A</v>
      </c>
      <c r="P54" s="54" t="e">
        <f ca="1">IF(VLOOKUP($B54, 'part 05'!$D:$K, 3, 0) = 0,"не сдают",IF(VLOOKUP($B54, 'part 05'!$D:$K, 8, 0) &lt;&gt; TODAY(),VLOOKUP($B54, 'part 05'!$D:$K, 8, 0),""))</f>
        <v>#N/A</v>
      </c>
      <c r="Q54" s="53" t="e">
        <f>IF(VLOOKUP($B54, 'part 05'!$D:$K, 3, 0) = 0,"не сдают",VLOOKUP($B54, 'part 05'!$D:$J, 4, 0)-VLOOKUP($B54, 'part 05'!$D:$J, 5, 0)-VLOOKUP($B54, 'part 05'!$D:$J, 6, 0))</f>
        <v>#N/A</v>
      </c>
      <c r="R54" s="51" t="e">
        <f ca="1">IF(VLOOKUP($B54, 'part 06'!$D:$K, 3, 0) = 0,"не сдают",IF(VLOOKUP($B54, 'part 06'!$D:$K, 8, 0) &lt;&gt; TODAY(),IF(VLOOKUP($B54, 'part 06'!$D:$K, 6, 0) = 0,"потратили","должник"),"сдал"))</f>
        <v>#N/A</v>
      </c>
      <c r="S54" s="52" t="e">
        <f ca="1">IF(VLOOKUP($B54, 'part 06'!$D:$K, 3, 0) = 0,"не сдают",IF(VLOOKUP($B54, 'part 06'!$D:$K, 8, 0) &lt;&gt; TODAY(),VLOOKUP($B54, 'part 06'!$D:$K, 8, 0),""))</f>
        <v>#N/A</v>
      </c>
      <c r="T54" s="51" t="e">
        <f>IF(VLOOKUP($B54, 'part 06'!$D:$K, 3, 0) = 0,"не сдают",VLOOKUP($B54, 'part 06'!$D:$J, 4, 0)-VLOOKUP($B54, 'part 06'!$D:$J, 5, 0)-VLOOKUP($B54, 'part 06'!$D:$J, 6, 0))</f>
        <v>#N/A</v>
      </c>
      <c r="U54" s="51" t="e">
        <f ca="1">IF(VLOOKUP($B54, 'part 07'!$D:$K, 3, 0) = 0,"не сдают",IF(VLOOKUP($B54, 'part 07'!$D:$K, 8, 0) &lt;&gt; TODAY(),IF(VLOOKUP($B54, 'part 07'!$D:$K, 6, 0) = 0,"потратили","должник"),"сдал"))</f>
        <v>#N/A</v>
      </c>
      <c r="V54" s="52" t="e">
        <f ca="1">IF(VLOOKUP($B54, 'part 07'!$D:$K, 3, 0) = 0,"не сдают",IF(VLOOKUP($B54, 'part 07'!$D:$K, 8, 0) &lt;&gt; TODAY(),VLOOKUP($B54, 'part 07'!$D:$K, 8, 0),""))</f>
        <v>#N/A</v>
      </c>
      <c r="W54" s="51" t="e">
        <f>IF(VLOOKUP($B54, 'part 07'!$D:$K, 3, 0) = 0,"не сдают",VLOOKUP($B54, 'part 07'!$D:$J, 4, 0)-VLOOKUP($B54, 'part 07'!$D:$J, 5, 0)-VLOOKUP($B54, 'part 07'!$D:$J, 6, 0))</f>
        <v>#N/A</v>
      </c>
      <c r="X54" s="51" t="e">
        <f ca="1">IF(VLOOKUP($B54, 'part 08'!$D:$K, 3, 0) = 0,"не сдают",IF(VLOOKUP($B54, 'part 08'!$D:$K, 8, 0) &lt;&gt; TODAY(),IF(VLOOKUP($B54, 'part 08'!$D:$K, 6, 0) = 0,"потратили","должник"),"сдал"))</f>
        <v>#N/A</v>
      </c>
      <c r="Y54" s="52" t="e">
        <f ca="1">IF(VLOOKUP($B54, 'part 08'!$D:$K, 3, 0) = 0,"не сдают",IF(VLOOKUP($B54, 'part 08'!$D:$K, 8, 0) &lt;&gt; TODAY(),VLOOKUP($B54, 'part 08'!$D:$K, 8, 0),""))</f>
        <v>#N/A</v>
      </c>
      <c r="Z54" s="51" t="e">
        <f>IF(VLOOKUP($B54, 'part 08'!$D:$K, 3, 0) = 0,"не сдают",VLOOKUP($B54, 'part 08'!$D:$J, 4, 0)-VLOOKUP($B54, 'part 08'!$D:$J, 5, 0)-VLOOKUP($B54, 'part 08'!$D:$J, 6, 0))</f>
        <v>#N/A</v>
      </c>
      <c r="AA54" s="51" t="e">
        <f ca="1">IF(VLOOKUP($B54, 'part 09'!$D:$K, 3, 0) = 0,"не сдают",IF(VLOOKUP($B54, 'part 09'!$D:$K, 8, 0) &lt;&gt; TODAY(),IF(VLOOKUP($B54, 'part 09'!$D:$K, 6, 0) = 0,"потратили","должник"),"сдал"))</f>
        <v>#N/A</v>
      </c>
      <c r="AB54" s="52" t="e">
        <f ca="1">IF(VLOOKUP($B54, 'part 09'!$D:$K, 3, 0) = 0,"не сдают",IF(VLOOKUP($B54, 'part 09'!$D:$K, 8, 0) &lt;&gt; TODAY(),VLOOKUP($B54, 'part 09'!$D:$K, 8, 0),""))</f>
        <v>#N/A</v>
      </c>
      <c r="AC54" s="51" t="e">
        <f>IF(VLOOKUP($B54, 'part 09'!$D:$K, 3, 0) = 0,"не сдают",VLOOKUP($B54, 'part 09'!$D:$J, 4, 0)-VLOOKUP($B54, 'part 09'!$D:$J, 5, 0)-VLOOKUP($B54, 'part 09'!$D:$J, 6, 0))</f>
        <v>#N/A</v>
      </c>
      <c r="AD54" s="51" t="e">
        <f ca="1">IF(VLOOKUP($B54, 'part 10'!$D:$K, 3, 0) = 0,"не сдают",IF(VLOOKUP($B54, 'part 10'!$D:$K, 8, 0) &lt;&gt; TODAY(),IF(VLOOKUP($B54, 'part 10'!$D:$K, 6, 0) = 0,"потратили","должник"),"сдал"))</f>
        <v>#N/A</v>
      </c>
      <c r="AE54" s="52" t="e">
        <f ca="1">IF(VLOOKUP($B54, 'part 10'!$D:$K, 3, 0) = 0,"не сдают",IF(VLOOKUP($B54, 'part 10'!$D:$K, 8, 0) &lt;&gt; TODAY(),VLOOKUP($B54, 'part 10'!$D:$K, 8, 0),""))</f>
        <v>#N/A</v>
      </c>
      <c r="AF54" s="51" t="e">
        <f>IF(VLOOKUP($B54, 'part 10'!$D:$K, 3, 0) = 0,"не сдают",VLOOKUP($B54, 'part 10'!$D:$J, 4, 0)-VLOOKUP($B54, 'part 10'!$D:$J, 5, 0)-VLOOKUP($B54, 'part 10'!$D:$J, 6, 0))</f>
        <v>#N/A</v>
      </c>
    </row>
    <row r="55" spans="1:32" ht="15">
      <c r="A55" s="13">
        <v>53</v>
      </c>
      <c r="B55" s="28" t="s">
        <v>20</v>
      </c>
      <c r="C55" s="51" t="e">
        <f ca="1">IF(VLOOKUP($B55, 'part 01'!$D:$K, 3, 0) = 0,"не сдают",IF(VLOOKUP($B55, 'part 01'!$D:$K, 8, 0) &lt;&gt; TODAY(),IF(VLOOKUP($B55, 'part 01'!$D:$K, 6, 0) = 0,"потратили","должник"),"сдал"))</f>
        <v>#N/A</v>
      </c>
      <c r="D55" s="52" t="e">
        <f ca="1">IF(VLOOKUP($B55, 'part 01'!$D:$K, 3, 0) = 0,"не сдают",IF(VLOOKUP($B55, 'part 01'!$D:$K, 8, 0) &lt;&gt; TODAY(),VLOOKUP($B55, 'part 01'!$D:$K, 8, 0),""))</f>
        <v>#N/A</v>
      </c>
      <c r="E55" s="51" t="e">
        <f>IF(VLOOKUP($B55, 'part 01'!$D:$K, 3, 0) = 0,"не сдают",VLOOKUP($B55, 'part 01'!$D:$J, 4, 0)-VLOOKUP($B55, 'part 01'!$D:$J, 5, 0)-VLOOKUP($B55, 'part 01'!$D:$J, 6, 0))</f>
        <v>#N/A</v>
      </c>
      <c r="F55" s="51" t="e">
        <f ca="1">IF(VLOOKUP($B55, 'part 02'!$D:$K, 3, 0) = 0,"не сдают",IF(VLOOKUP($B55, 'part 02'!$D:$K, 8, 0) &lt;&gt; TODAY(),IF(VLOOKUP($B55, 'part 02'!$D:$K, 6, 0) = 0,"потратили","должник"),"сдал"))</f>
        <v>#N/A</v>
      </c>
      <c r="G55" s="52" t="e">
        <f ca="1">IF(VLOOKUP($B55, 'part 02'!$D:$K, 3, 0) = 0,"не сдают",IF(VLOOKUP($B55, 'part 02'!$D:$K, 8, 0) &lt;&gt; TODAY(),VLOOKUP($B55, 'part 02'!$D:$K, 8, 0),""))</f>
        <v>#N/A</v>
      </c>
      <c r="H55" s="51" t="e">
        <f>IF(VLOOKUP($B55, 'part 02'!$D:$K, 3, 0) = 0,"не сдают",VLOOKUP($B55, 'part 02'!$D:$J, 4, 0)-VLOOKUP($B55, 'part 02'!$D:$J, 5, 0)-VLOOKUP($B55, 'part 02'!$D:$J, 6, 0))</f>
        <v>#N/A</v>
      </c>
      <c r="I55" s="51" t="e">
        <f ca="1">IF(VLOOKUP($B55, 'part 03'!$D:$K, 3, 0) = 0,"не сдают",IF(VLOOKUP($B55, 'part 03'!$D:$K, 8, 0) &lt;&gt; TODAY(),IF(VLOOKUP($B55, 'part 03'!$D:$K, 6, 0) = 0,"потратили","должник"),"сдал"))</f>
        <v>#N/A</v>
      </c>
      <c r="J55" s="52" t="e">
        <f ca="1">IF(VLOOKUP($B55, 'part 03'!$D:$K, 3, 0) = 0,"не сдают",IF(VLOOKUP($B55, 'part 03'!$D:$K, 8, 0) &lt;&gt; TODAY(),VLOOKUP($B55, 'part 03'!$D:$K, 8, 0),""))</f>
        <v>#N/A</v>
      </c>
      <c r="K55" s="51" t="e">
        <f>IF(VLOOKUP($B55, 'part 03'!$D:$K, 3, 0) = 0,"не сдают",VLOOKUP($B55, 'part 03'!$D:$J, 4, 0)-VLOOKUP($B55, 'part 03'!$D:$J, 5, 0)-VLOOKUP($B55, 'part 03'!$D:$J, 6, 0))</f>
        <v>#N/A</v>
      </c>
      <c r="L55" s="51" t="e">
        <f ca="1">IF(VLOOKUP($B55, 'part 04'!$D:$K, 3, 0) = 0,"не сдают",IF(VLOOKUP($B55, 'part 04'!$D:$K, 8, 0) &lt;&gt; TODAY(),IF(VLOOKUP($B55, 'part 04'!$D:$K, 6, 0) = 0,"потратили","должник"),"сдал"))</f>
        <v>#N/A</v>
      </c>
      <c r="M55" s="52" t="e">
        <f ca="1">IF(VLOOKUP($B55, 'part 04'!$D:$K, 3, 0) = 0,"не сдают",IF(VLOOKUP($B55, 'part 04'!$D:$K, 8, 0) &lt;&gt; TODAY(),VLOOKUP($B55, 'part 04'!$D:$K, 8, 0),""))</f>
        <v>#N/A</v>
      </c>
      <c r="N55" s="51" t="e">
        <f>IF(VLOOKUP($B55, 'part 04'!$D:$K, 3, 0) = 0,"не сдают",VLOOKUP($B55, 'part 04'!$D:$J, 4, 0)-VLOOKUP($B55, 'part 04'!$D:$J, 5, 0)-VLOOKUP($B55, 'part 04'!$D:$J, 6, 0))</f>
        <v>#N/A</v>
      </c>
      <c r="O55" s="53" t="e">
        <f ca="1">IF(VLOOKUP($B55, 'part 05'!$D:$K, 3, 0) = 0,"не сдают",IF(VLOOKUP($B55, 'part 05'!$D:$K, 8, 0) &lt;&gt; TODAY(),IF(VLOOKUP($B55, 'part 05'!$D:$K, 6, 0) = 0,"потратили","должник"),"сдал"))</f>
        <v>#N/A</v>
      </c>
      <c r="P55" s="54" t="e">
        <f ca="1">IF(VLOOKUP($B55, 'part 05'!$D:$K, 3, 0) = 0,"не сдают",IF(VLOOKUP($B55, 'part 05'!$D:$K, 8, 0) &lt;&gt; TODAY(),VLOOKUP($B55, 'part 05'!$D:$K, 8, 0),""))</f>
        <v>#N/A</v>
      </c>
      <c r="Q55" s="53" t="e">
        <f>IF(VLOOKUP($B55, 'part 05'!$D:$K, 3, 0) = 0,"не сдают",VLOOKUP($B55, 'part 05'!$D:$J, 4, 0)-VLOOKUP($B55, 'part 05'!$D:$J, 5, 0)-VLOOKUP($B55, 'part 05'!$D:$J, 6, 0))</f>
        <v>#N/A</v>
      </c>
      <c r="R55" s="51" t="e">
        <f ca="1">IF(VLOOKUP($B55, 'part 06'!$D:$K, 3, 0) = 0,"не сдают",IF(VLOOKUP($B55, 'part 06'!$D:$K, 8, 0) &lt;&gt; TODAY(),IF(VLOOKUP($B55, 'part 06'!$D:$K, 6, 0) = 0,"потратили","должник"),"сдал"))</f>
        <v>#N/A</v>
      </c>
      <c r="S55" s="52" t="e">
        <f ca="1">IF(VLOOKUP($B55, 'part 06'!$D:$K, 3, 0) = 0,"не сдают",IF(VLOOKUP($B55, 'part 06'!$D:$K, 8, 0) &lt;&gt; TODAY(),VLOOKUP($B55, 'part 06'!$D:$K, 8, 0),""))</f>
        <v>#N/A</v>
      </c>
      <c r="T55" s="51" t="e">
        <f>IF(VLOOKUP($B55, 'part 06'!$D:$K, 3, 0) = 0,"не сдают",VLOOKUP($B55, 'part 06'!$D:$J, 4, 0)-VLOOKUP($B55, 'part 06'!$D:$J, 5, 0)-VLOOKUP($B55, 'part 06'!$D:$J, 6, 0))</f>
        <v>#N/A</v>
      </c>
      <c r="U55" s="51" t="e">
        <f ca="1">IF(VLOOKUP($B55, 'part 07'!$D:$K, 3, 0) = 0,"не сдают",IF(VLOOKUP($B55, 'part 07'!$D:$K, 8, 0) &lt;&gt; TODAY(),IF(VLOOKUP($B55, 'part 07'!$D:$K, 6, 0) = 0,"потратили","должник"),"сдал"))</f>
        <v>#N/A</v>
      </c>
      <c r="V55" s="52" t="e">
        <f ca="1">IF(VLOOKUP($B55, 'part 07'!$D:$K, 3, 0) = 0,"не сдают",IF(VLOOKUP($B55, 'part 07'!$D:$K, 8, 0) &lt;&gt; TODAY(),VLOOKUP($B55, 'part 07'!$D:$K, 8, 0),""))</f>
        <v>#N/A</v>
      </c>
      <c r="W55" s="51" t="e">
        <f>IF(VLOOKUP($B55, 'part 07'!$D:$K, 3, 0) = 0,"не сдают",VLOOKUP($B55, 'part 07'!$D:$J, 4, 0)-VLOOKUP($B55, 'part 07'!$D:$J, 5, 0)-VLOOKUP($B55, 'part 07'!$D:$J, 6, 0))</f>
        <v>#N/A</v>
      </c>
      <c r="X55" s="51" t="e">
        <f ca="1">IF(VLOOKUP($B55, 'part 08'!$D:$K, 3, 0) = 0,"не сдают",IF(VLOOKUP($B55, 'part 08'!$D:$K, 8, 0) &lt;&gt; TODAY(),IF(VLOOKUP($B55, 'part 08'!$D:$K, 6, 0) = 0,"потратили","должник"),"сдал"))</f>
        <v>#N/A</v>
      </c>
      <c r="Y55" s="52" t="e">
        <f ca="1">IF(VLOOKUP($B55, 'part 08'!$D:$K, 3, 0) = 0,"не сдают",IF(VLOOKUP($B55, 'part 08'!$D:$K, 8, 0) &lt;&gt; TODAY(),VLOOKUP($B55, 'part 08'!$D:$K, 8, 0),""))</f>
        <v>#N/A</v>
      </c>
      <c r="Z55" s="51" t="e">
        <f>IF(VLOOKUP($B55, 'part 08'!$D:$K, 3, 0) = 0,"не сдают",VLOOKUP($B55, 'part 08'!$D:$J, 4, 0)-VLOOKUP($B55, 'part 08'!$D:$J, 5, 0)-VLOOKUP($B55, 'part 08'!$D:$J, 6, 0))</f>
        <v>#N/A</v>
      </c>
      <c r="AA55" s="51" t="e">
        <f ca="1">IF(VLOOKUP($B55, 'part 09'!$D:$K, 3, 0) = 0,"не сдают",IF(VLOOKUP($B55, 'part 09'!$D:$K, 8, 0) &lt;&gt; TODAY(),IF(VLOOKUP($B55, 'part 09'!$D:$K, 6, 0) = 0,"потратили","должник"),"сдал"))</f>
        <v>#N/A</v>
      </c>
      <c r="AB55" s="52" t="e">
        <f ca="1">IF(VLOOKUP($B55, 'part 09'!$D:$K, 3, 0) = 0,"не сдают",IF(VLOOKUP($B55, 'part 09'!$D:$K, 8, 0) &lt;&gt; TODAY(),VLOOKUP($B55, 'part 09'!$D:$K, 8, 0),""))</f>
        <v>#N/A</v>
      </c>
      <c r="AC55" s="51" t="e">
        <f>IF(VLOOKUP($B55, 'part 09'!$D:$K, 3, 0) = 0,"не сдают",VLOOKUP($B55, 'part 09'!$D:$J, 4, 0)-VLOOKUP($B55, 'part 09'!$D:$J, 5, 0)-VLOOKUP($B55, 'part 09'!$D:$J, 6, 0))</f>
        <v>#N/A</v>
      </c>
      <c r="AD55" s="51" t="e">
        <f ca="1">IF(VLOOKUP($B55, 'part 10'!$D:$K, 3, 0) = 0,"не сдают",IF(VLOOKUP($B55, 'part 10'!$D:$K, 8, 0) &lt;&gt; TODAY(),IF(VLOOKUP($B55, 'part 10'!$D:$K, 6, 0) = 0,"потратили","должник"),"сдал"))</f>
        <v>#N/A</v>
      </c>
      <c r="AE55" s="52" t="e">
        <f ca="1">IF(VLOOKUP($B55, 'part 10'!$D:$K, 3, 0) = 0,"не сдают",IF(VLOOKUP($B55, 'part 10'!$D:$K, 8, 0) &lt;&gt; TODAY(),VLOOKUP($B55, 'part 10'!$D:$K, 8, 0),""))</f>
        <v>#N/A</v>
      </c>
      <c r="AF55" s="51" t="e">
        <f>IF(VLOOKUP($B55, 'part 10'!$D:$K, 3, 0) = 0,"не сдают",VLOOKUP($B55, 'part 10'!$D:$J, 4, 0)-VLOOKUP($B55, 'part 10'!$D:$J, 5, 0)-VLOOKUP($B55, 'part 10'!$D:$J, 6, 0))</f>
        <v>#N/A</v>
      </c>
    </row>
    <row r="56" spans="1:32" ht="15">
      <c r="A56" s="13">
        <v>54</v>
      </c>
      <c r="B56" s="28" t="s">
        <v>33</v>
      </c>
      <c r="C56" s="51" t="e">
        <f ca="1">IF(VLOOKUP($B56, 'part 01'!$D:$K, 3, 0) = 0,"не сдают",IF(VLOOKUP($B56, 'part 01'!$D:$K, 8, 0) &lt;&gt; TODAY(),IF(VLOOKUP($B56, 'part 01'!$D:$K, 6, 0) = 0,"потратили","должник"),"сдал"))</f>
        <v>#N/A</v>
      </c>
      <c r="D56" s="52" t="e">
        <f ca="1">IF(VLOOKUP($B56, 'part 01'!$D:$K, 3, 0) = 0,"не сдают",IF(VLOOKUP($B56, 'part 01'!$D:$K, 8, 0) &lt;&gt; TODAY(),VLOOKUP($B56, 'part 01'!$D:$K, 8, 0),""))</f>
        <v>#N/A</v>
      </c>
      <c r="E56" s="51" t="e">
        <f>IF(VLOOKUP($B56, 'part 01'!$D:$K, 3, 0) = 0,"не сдают",VLOOKUP($B56, 'part 01'!$D:$J, 4, 0)-VLOOKUP($B56, 'part 01'!$D:$J, 5, 0)-VLOOKUP($B56, 'part 01'!$D:$J, 6, 0))</f>
        <v>#N/A</v>
      </c>
      <c r="F56" s="51" t="e">
        <f ca="1">IF(VLOOKUP($B56, 'part 02'!$D:$K, 3, 0) = 0,"не сдают",IF(VLOOKUP($B56, 'part 02'!$D:$K, 8, 0) &lt;&gt; TODAY(),IF(VLOOKUP($B56, 'part 02'!$D:$K, 6, 0) = 0,"потратили","должник"),"сдал"))</f>
        <v>#N/A</v>
      </c>
      <c r="G56" s="52" t="e">
        <f ca="1">IF(VLOOKUP($B56, 'part 02'!$D:$K, 3, 0) = 0,"не сдают",IF(VLOOKUP($B56, 'part 02'!$D:$K, 8, 0) &lt;&gt; TODAY(),VLOOKUP($B56, 'part 02'!$D:$K, 8, 0),""))</f>
        <v>#N/A</v>
      </c>
      <c r="H56" s="51" t="e">
        <f>IF(VLOOKUP($B56, 'part 02'!$D:$K, 3, 0) = 0,"не сдают",VLOOKUP($B56, 'part 02'!$D:$J, 4, 0)-VLOOKUP($B56, 'part 02'!$D:$J, 5, 0)-VLOOKUP($B56, 'part 02'!$D:$J, 6, 0))</f>
        <v>#N/A</v>
      </c>
      <c r="I56" s="51" t="e">
        <f ca="1">IF(VLOOKUP($B56, 'part 03'!$D:$K, 3, 0) = 0,"не сдают",IF(VLOOKUP($B56, 'part 03'!$D:$K, 8, 0) &lt;&gt; TODAY(),IF(VLOOKUP($B56, 'part 03'!$D:$K, 6, 0) = 0,"потратили","должник"),"сдал"))</f>
        <v>#N/A</v>
      </c>
      <c r="J56" s="52" t="e">
        <f ca="1">IF(VLOOKUP($B56, 'part 03'!$D:$K, 3, 0) = 0,"не сдают",IF(VLOOKUP($B56, 'part 03'!$D:$K, 8, 0) &lt;&gt; TODAY(),VLOOKUP($B56, 'part 03'!$D:$K, 8, 0),""))</f>
        <v>#N/A</v>
      </c>
      <c r="K56" s="51" t="e">
        <f>IF(VLOOKUP($B56, 'part 03'!$D:$K, 3, 0) = 0,"не сдают",VLOOKUP($B56, 'part 03'!$D:$J, 4, 0)-VLOOKUP($B56, 'part 03'!$D:$J, 5, 0)-VLOOKUP($B56, 'part 03'!$D:$J, 6, 0))</f>
        <v>#N/A</v>
      </c>
      <c r="L56" s="51" t="e">
        <f ca="1">IF(VLOOKUP($B56, 'part 04'!$D:$K, 3, 0) = 0,"не сдают",IF(VLOOKUP($B56, 'part 04'!$D:$K, 8, 0) &lt;&gt; TODAY(),IF(VLOOKUP($B56, 'part 04'!$D:$K, 6, 0) = 0,"потратили","должник"),"сдал"))</f>
        <v>#N/A</v>
      </c>
      <c r="M56" s="52" t="e">
        <f ca="1">IF(VLOOKUP($B56, 'part 04'!$D:$K, 3, 0) = 0,"не сдают",IF(VLOOKUP($B56, 'part 04'!$D:$K, 8, 0) &lt;&gt; TODAY(),VLOOKUP($B56, 'part 04'!$D:$K, 8, 0),""))</f>
        <v>#N/A</v>
      </c>
      <c r="N56" s="51" t="e">
        <f>IF(VLOOKUP($B56, 'part 04'!$D:$K, 3, 0) = 0,"не сдают",VLOOKUP($B56, 'part 04'!$D:$J, 4, 0)-VLOOKUP($B56, 'part 04'!$D:$J, 5, 0)-VLOOKUP($B56, 'part 04'!$D:$J, 6, 0))</f>
        <v>#N/A</v>
      </c>
      <c r="O56" s="53" t="e">
        <f ca="1">IF(VLOOKUP($B56, 'part 05'!$D:$K, 3, 0) = 0,"не сдают",IF(VLOOKUP($B56, 'part 05'!$D:$K, 8, 0) &lt;&gt; TODAY(),IF(VLOOKUP($B56, 'part 05'!$D:$K, 6, 0) = 0,"потратили","должник"),"сдал"))</f>
        <v>#N/A</v>
      </c>
      <c r="P56" s="54" t="e">
        <f ca="1">IF(VLOOKUP($B56, 'part 05'!$D:$K, 3, 0) = 0,"не сдают",IF(VLOOKUP($B56, 'part 05'!$D:$K, 8, 0) &lt;&gt; TODAY(),VLOOKUP($B56, 'part 05'!$D:$K, 8, 0),""))</f>
        <v>#N/A</v>
      </c>
      <c r="Q56" s="53" t="e">
        <f>IF(VLOOKUP($B56, 'part 05'!$D:$K, 3, 0) = 0,"не сдают",VLOOKUP($B56, 'part 05'!$D:$J, 4, 0)-VLOOKUP($B56, 'part 05'!$D:$J, 5, 0)-VLOOKUP($B56, 'part 05'!$D:$J, 6, 0))</f>
        <v>#N/A</v>
      </c>
      <c r="R56" s="51" t="e">
        <f ca="1">IF(VLOOKUP($B56, 'part 06'!$D:$K, 3, 0) = 0,"не сдают",IF(VLOOKUP($B56, 'part 06'!$D:$K, 8, 0) &lt;&gt; TODAY(),IF(VLOOKUP($B56, 'part 06'!$D:$K, 6, 0) = 0,"потратили","должник"),"сдал"))</f>
        <v>#N/A</v>
      </c>
      <c r="S56" s="52" t="e">
        <f ca="1">IF(VLOOKUP($B56, 'part 06'!$D:$K, 3, 0) = 0,"не сдают",IF(VLOOKUP($B56, 'part 06'!$D:$K, 8, 0) &lt;&gt; TODAY(),VLOOKUP($B56, 'part 06'!$D:$K, 8, 0),""))</f>
        <v>#N/A</v>
      </c>
      <c r="T56" s="51" t="e">
        <f>IF(VLOOKUP($B56, 'part 06'!$D:$K, 3, 0) = 0,"не сдают",VLOOKUP($B56, 'part 06'!$D:$J, 4, 0)-VLOOKUP($B56, 'part 06'!$D:$J, 5, 0)-VLOOKUP($B56, 'part 06'!$D:$J, 6, 0))</f>
        <v>#N/A</v>
      </c>
      <c r="U56" s="51" t="e">
        <f ca="1">IF(VLOOKUP($B56, 'part 07'!$D:$K, 3, 0) = 0,"не сдают",IF(VLOOKUP($B56, 'part 07'!$D:$K, 8, 0) &lt;&gt; TODAY(),IF(VLOOKUP($B56, 'part 07'!$D:$K, 6, 0) = 0,"потратили","должник"),"сдал"))</f>
        <v>#N/A</v>
      </c>
      <c r="V56" s="52" t="e">
        <f ca="1">IF(VLOOKUP($B56, 'part 07'!$D:$K, 3, 0) = 0,"не сдают",IF(VLOOKUP($B56, 'part 07'!$D:$K, 8, 0) &lt;&gt; TODAY(),VLOOKUP($B56, 'part 07'!$D:$K, 8, 0),""))</f>
        <v>#N/A</v>
      </c>
      <c r="W56" s="51" t="e">
        <f>IF(VLOOKUP($B56, 'part 07'!$D:$K, 3, 0) = 0,"не сдают",VLOOKUP($B56, 'part 07'!$D:$J, 4, 0)-VLOOKUP($B56, 'part 07'!$D:$J, 5, 0)-VLOOKUP($B56, 'part 07'!$D:$J, 6, 0))</f>
        <v>#N/A</v>
      </c>
      <c r="X56" s="51" t="e">
        <f ca="1">IF(VLOOKUP($B56, 'part 08'!$D:$K, 3, 0) = 0,"не сдают",IF(VLOOKUP($B56, 'part 08'!$D:$K, 8, 0) &lt;&gt; TODAY(),IF(VLOOKUP($B56, 'part 08'!$D:$K, 6, 0) = 0,"потратили","должник"),"сдал"))</f>
        <v>#N/A</v>
      </c>
      <c r="Y56" s="52" t="e">
        <f ca="1">IF(VLOOKUP($B56, 'part 08'!$D:$K, 3, 0) = 0,"не сдают",IF(VLOOKUP($B56, 'part 08'!$D:$K, 8, 0) &lt;&gt; TODAY(),VLOOKUP($B56, 'part 08'!$D:$K, 8, 0),""))</f>
        <v>#N/A</v>
      </c>
      <c r="Z56" s="51" t="e">
        <f>IF(VLOOKUP($B56, 'part 08'!$D:$K, 3, 0) = 0,"не сдают",VLOOKUP($B56, 'part 08'!$D:$J, 4, 0)-VLOOKUP($B56, 'part 08'!$D:$J, 5, 0)-VLOOKUP($B56, 'part 08'!$D:$J, 6, 0))</f>
        <v>#N/A</v>
      </c>
      <c r="AA56" s="51" t="e">
        <f ca="1">IF(VLOOKUP($B56, 'part 09'!$D:$K, 3, 0) = 0,"не сдают",IF(VLOOKUP($B56, 'part 09'!$D:$K, 8, 0) &lt;&gt; TODAY(),IF(VLOOKUP($B56, 'part 09'!$D:$K, 6, 0) = 0,"потратили","должник"),"сдал"))</f>
        <v>#N/A</v>
      </c>
      <c r="AB56" s="52" t="e">
        <f ca="1">IF(VLOOKUP($B56, 'part 09'!$D:$K, 3, 0) = 0,"не сдают",IF(VLOOKUP($B56, 'part 09'!$D:$K, 8, 0) &lt;&gt; TODAY(),VLOOKUP($B56, 'part 09'!$D:$K, 8, 0),""))</f>
        <v>#N/A</v>
      </c>
      <c r="AC56" s="51" t="e">
        <f>IF(VLOOKUP($B56, 'part 09'!$D:$K, 3, 0) = 0,"не сдают",VLOOKUP($B56, 'part 09'!$D:$J, 4, 0)-VLOOKUP($B56, 'part 09'!$D:$J, 5, 0)-VLOOKUP($B56, 'part 09'!$D:$J, 6, 0))</f>
        <v>#N/A</v>
      </c>
      <c r="AD56" s="51" t="e">
        <f ca="1">IF(VLOOKUP($B56, 'part 10'!$D:$K, 3, 0) = 0,"не сдают",IF(VLOOKUP($B56, 'part 10'!$D:$K, 8, 0) &lt;&gt; TODAY(),IF(VLOOKUP($B56, 'part 10'!$D:$K, 6, 0) = 0,"потратили","должник"),"сдал"))</f>
        <v>#N/A</v>
      </c>
      <c r="AE56" s="52" t="e">
        <f ca="1">IF(VLOOKUP($B56, 'part 10'!$D:$K, 3, 0) = 0,"не сдают",IF(VLOOKUP($B56, 'part 10'!$D:$K, 8, 0) &lt;&gt; TODAY(),VLOOKUP($B56, 'part 10'!$D:$K, 8, 0),""))</f>
        <v>#N/A</v>
      </c>
      <c r="AF56" s="51" t="e">
        <f>IF(VLOOKUP($B56, 'part 10'!$D:$K, 3, 0) = 0,"не сдают",VLOOKUP($B56, 'part 10'!$D:$J, 4, 0)-VLOOKUP($B56, 'part 10'!$D:$J, 5, 0)-VLOOKUP($B56, 'part 10'!$D:$J, 6, 0))</f>
        <v>#N/A</v>
      </c>
    </row>
    <row r="57" spans="1:32" ht="15">
      <c r="A57" s="13">
        <v>55</v>
      </c>
      <c r="B57" s="28" t="s">
        <v>39</v>
      </c>
      <c r="C57" s="51" t="e">
        <f ca="1">IF(VLOOKUP($B57, 'part 01'!$D:$K, 3, 0) = 0,"не сдают",IF(VLOOKUP($B57, 'part 01'!$D:$K, 8, 0) &lt;&gt; TODAY(),IF(VLOOKUP($B57, 'part 01'!$D:$K, 6, 0) = 0,"потратили","должник"),"сдал"))</f>
        <v>#N/A</v>
      </c>
      <c r="D57" s="52" t="e">
        <f ca="1">IF(VLOOKUP($B57, 'part 01'!$D:$K, 3, 0) = 0,"не сдают",IF(VLOOKUP($B57, 'part 01'!$D:$K, 8, 0) &lt;&gt; TODAY(),VLOOKUP($B57, 'part 01'!$D:$K, 8, 0),""))</f>
        <v>#N/A</v>
      </c>
      <c r="E57" s="51" t="e">
        <f>IF(VLOOKUP($B57, 'part 01'!$D:$K, 3, 0) = 0,"не сдают",VLOOKUP($B57, 'part 01'!$D:$J, 4, 0)-VLOOKUP($B57, 'part 01'!$D:$J, 5, 0)-VLOOKUP($B57, 'part 01'!$D:$J, 6, 0))</f>
        <v>#N/A</v>
      </c>
      <c r="F57" s="51" t="e">
        <f ca="1">IF(VLOOKUP($B57, 'part 02'!$D:$K, 3, 0) = 0,"не сдают",IF(VLOOKUP($B57, 'part 02'!$D:$K, 8, 0) &lt;&gt; TODAY(),IF(VLOOKUP($B57, 'part 02'!$D:$K, 6, 0) = 0,"потратили","должник"),"сдал"))</f>
        <v>#N/A</v>
      </c>
      <c r="G57" s="52" t="e">
        <f ca="1">IF(VLOOKUP($B57, 'part 02'!$D:$K, 3, 0) = 0,"не сдают",IF(VLOOKUP($B57, 'part 02'!$D:$K, 8, 0) &lt;&gt; TODAY(),VLOOKUP($B57, 'part 02'!$D:$K, 8, 0),""))</f>
        <v>#N/A</v>
      </c>
      <c r="H57" s="51" t="e">
        <f>IF(VLOOKUP($B57, 'part 02'!$D:$K, 3, 0) = 0,"не сдают",VLOOKUP($B57, 'part 02'!$D:$J, 4, 0)-VLOOKUP($B57, 'part 02'!$D:$J, 5, 0)-VLOOKUP($B57, 'part 02'!$D:$J, 6, 0))</f>
        <v>#N/A</v>
      </c>
      <c r="I57" s="51" t="e">
        <f ca="1">IF(VLOOKUP($B57, 'part 03'!$D:$K, 3, 0) = 0,"не сдают",IF(VLOOKUP($B57, 'part 03'!$D:$K, 8, 0) &lt;&gt; TODAY(),IF(VLOOKUP($B57, 'part 03'!$D:$K, 6, 0) = 0,"потратили","должник"),"сдал"))</f>
        <v>#N/A</v>
      </c>
      <c r="J57" s="52" t="e">
        <f ca="1">IF(VLOOKUP($B57, 'part 03'!$D:$K, 3, 0) = 0,"не сдают",IF(VLOOKUP($B57, 'part 03'!$D:$K, 8, 0) &lt;&gt; TODAY(),VLOOKUP($B57, 'part 03'!$D:$K, 8, 0),""))</f>
        <v>#N/A</v>
      </c>
      <c r="K57" s="51" t="e">
        <f>IF(VLOOKUP($B57, 'part 03'!$D:$K, 3, 0) = 0,"не сдают",VLOOKUP($B57, 'part 03'!$D:$J, 4, 0)-VLOOKUP($B57, 'part 03'!$D:$J, 5, 0)-VLOOKUP($B57, 'part 03'!$D:$J, 6, 0))</f>
        <v>#N/A</v>
      </c>
      <c r="L57" s="51" t="e">
        <f ca="1">IF(VLOOKUP($B57, 'part 04'!$D:$K, 3, 0) = 0,"не сдают",IF(VLOOKUP($B57, 'part 04'!$D:$K, 8, 0) &lt;&gt; TODAY(),IF(VLOOKUP($B57, 'part 04'!$D:$K, 6, 0) = 0,"потратили","должник"),"сдал"))</f>
        <v>#N/A</v>
      </c>
      <c r="M57" s="52" t="e">
        <f ca="1">IF(VLOOKUP($B57, 'part 04'!$D:$K, 3, 0) = 0,"не сдают",IF(VLOOKUP($B57, 'part 04'!$D:$K, 8, 0) &lt;&gt; TODAY(),VLOOKUP($B57, 'part 04'!$D:$K, 8, 0),""))</f>
        <v>#N/A</v>
      </c>
      <c r="N57" s="51" t="e">
        <f>IF(VLOOKUP($B57, 'part 04'!$D:$K, 3, 0) = 0,"не сдают",VLOOKUP($B57, 'part 04'!$D:$J, 4, 0)-VLOOKUP($B57, 'part 04'!$D:$J, 5, 0)-VLOOKUP($B57, 'part 04'!$D:$J, 6, 0))</f>
        <v>#N/A</v>
      </c>
      <c r="O57" s="53" t="e">
        <f ca="1">IF(VLOOKUP($B57, 'part 05'!$D:$K, 3, 0) = 0,"не сдают",IF(VLOOKUP($B57, 'part 05'!$D:$K, 8, 0) &lt;&gt; TODAY(),IF(VLOOKUP($B57, 'part 05'!$D:$K, 6, 0) = 0,"потратили","должник"),"сдал"))</f>
        <v>#N/A</v>
      </c>
      <c r="P57" s="54" t="e">
        <f ca="1">IF(VLOOKUP($B57, 'part 05'!$D:$K, 3, 0) = 0,"не сдают",IF(VLOOKUP($B57, 'part 05'!$D:$K, 8, 0) &lt;&gt; TODAY(),VLOOKUP($B57, 'part 05'!$D:$K, 8, 0),""))</f>
        <v>#N/A</v>
      </c>
      <c r="Q57" s="53" t="e">
        <f>IF(VLOOKUP($B57, 'part 05'!$D:$K, 3, 0) = 0,"не сдают",VLOOKUP($B57, 'part 05'!$D:$J, 4, 0)-VLOOKUP($B57, 'part 05'!$D:$J, 5, 0)-VLOOKUP($B57, 'part 05'!$D:$J, 6, 0))</f>
        <v>#N/A</v>
      </c>
      <c r="R57" s="51" t="e">
        <f ca="1">IF(VLOOKUP($B57, 'part 06'!$D:$K, 3, 0) = 0,"не сдают",IF(VLOOKUP($B57, 'part 06'!$D:$K, 8, 0) &lt;&gt; TODAY(),IF(VLOOKUP($B57, 'part 06'!$D:$K, 6, 0) = 0,"потратили","должник"),"сдал"))</f>
        <v>#N/A</v>
      </c>
      <c r="S57" s="52" t="e">
        <f ca="1">IF(VLOOKUP($B57, 'part 06'!$D:$K, 3, 0) = 0,"не сдают",IF(VLOOKUP($B57, 'part 06'!$D:$K, 8, 0) &lt;&gt; TODAY(),VLOOKUP($B57, 'part 06'!$D:$K, 8, 0),""))</f>
        <v>#N/A</v>
      </c>
      <c r="T57" s="51" t="e">
        <f>IF(VLOOKUP($B57, 'part 06'!$D:$K, 3, 0) = 0,"не сдают",VLOOKUP($B57, 'part 06'!$D:$J, 4, 0)-VLOOKUP($B57, 'part 06'!$D:$J, 5, 0)-VLOOKUP($B57, 'part 06'!$D:$J, 6, 0))</f>
        <v>#N/A</v>
      </c>
      <c r="U57" s="51" t="e">
        <f ca="1">IF(VLOOKUP($B57, 'part 07'!$D:$K, 3, 0) = 0,"не сдают",IF(VLOOKUP($B57, 'part 07'!$D:$K, 8, 0) &lt;&gt; TODAY(),IF(VLOOKUP($B57, 'part 07'!$D:$K, 6, 0) = 0,"потратили","должник"),"сдал"))</f>
        <v>#N/A</v>
      </c>
      <c r="V57" s="52" t="e">
        <f ca="1">IF(VLOOKUP($B57, 'part 07'!$D:$K, 3, 0) = 0,"не сдают",IF(VLOOKUP($B57, 'part 07'!$D:$K, 8, 0) &lt;&gt; TODAY(),VLOOKUP($B57, 'part 07'!$D:$K, 8, 0),""))</f>
        <v>#N/A</v>
      </c>
      <c r="W57" s="51" t="e">
        <f>IF(VLOOKUP($B57, 'part 07'!$D:$K, 3, 0) = 0,"не сдают",VLOOKUP($B57, 'part 07'!$D:$J, 4, 0)-VLOOKUP($B57, 'part 07'!$D:$J, 5, 0)-VLOOKUP($B57, 'part 07'!$D:$J, 6, 0))</f>
        <v>#N/A</v>
      </c>
      <c r="X57" s="51" t="e">
        <f ca="1">IF(VLOOKUP($B57, 'part 08'!$D:$K, 3, 0) = 0,"не сдают",IF(VLOOKUP($B57, 'part 08'!$D:$K, 8, 0) &lt;&gt; TODAY(),IF(VLOOKUP($B57, 'part 08'!$D:$K, 6, 0) = 0,"потратили","должник"),"сдал"))</f>
        <v>#N/A</v>
      </c>
      <c r="Y57" s="52" t="e">
        <f ca="1">IF(VLOOKUP($B57, 'part 08'!$D:$K, 3, 0) = 0,"не сдают",IF(VLOOKUP($B57, 'part 08'!$D:$K, 8, 0) &lt;&gt; TODAY(),VLOOKUP($B57, 'part 08'!$D:$K, 8, 0),""))</f>
        <v>#N/A</v>
      </c>
      <c r="Z57" s="51" t="e">
        <f>IF(VLOOKUP($B57, 'part 08'!$D:$K, 3, 0) = 0,"не сдают",VLOOKUP($B57, 'part 08'!$D:$J, 4, 0)-VLOOKUP($B57, 'part 08'!$D:$J, 5, 0)-VLOOKUP($B57, 'part 08'!$D:$J, 6, 0))</f>
        <v>#N/A</v>
      </c>
      <c r="AA57" s="51" t="e">
        <f ca="1">IF(VLOOKUP($B57, 'part 09'!$D:$K, 3, 0) = 0,"не сдают",IF(VLOOKUP($B57, 'part 09'!$D:$K, 8, 0) &lt;&gt; TODAY(),IF(VLOOKUP($B57, 'part 09'!$D:$K, 6, 0) = 0,"потратили","должник"),"сдал"))</f>
        <v>#N/A</v>
      </c>
      <c r="AB57" s="52" t="e">
        <f ca="1">IF(VLOOKUP($B57, 'part 09'!$D:$K, 3, 0) = 0,"не сдают",IF(VLOOKUP($B57, 'part 09'!$D:$K, 8, 0) &lt;&gt; TODAY(),VLOOKUP($B57, 'part 09'!$D:$K, 8, 0),""))</f>
        <v>#N/A</v>
      </c>
      <c r="AC57" s="51" t="e">
        <f>IF(VLOOKUP($B57, 'part 09'!$D:$K, 3, 0) = 0,"не сдают",VLOOKUP($B57, 'part 09'!$D:$J, 4, 0)-VLOOKUP($B57, 'part 09'!$D:$J, 5, 0)-VLOOKUP($B57, 'part 09'!$D:$J, 6, 0))</f>
        <v>#N/A</v>
      </c>
      <c r="AD57" s="51" t="e">
        <f ca="1">IF(VLOOKUP($B57, 'part 10'!$D:$K, 3, 0) = 0,"не сдают",IF(VLOOKUP($B57, 'part 10'!$D:$K, 8, 0) &lt;&gt; TODAY(),IF(VLOOKUP($B57, 'part 10'!$D:$K, 6, 0) = 0,"потратили","должник"),"сдал"))</f>
        <v>#N/A</v>
      </c>
      <c r="AE57" s="52" t="e">
        <f ca="1">IF(VLOOKUP($B57, 'part 10'!$D:$K, 3, 0) = 0,"не сдают",IF(VLOOKUP($B57, 'part 10'!$D:$K, 8, 0) &lt;&gt; TODAY(),VLOOKUP($B57, 'part 10'!$D:$K, 8, 0),""))</f>
        <v>#N/A</v>
      </c>
      <c r="AF57" s="51" t="e">
        <f>IF(VLOOKUP($B57, 'part 10'!$D:$K, 3, 0) = 0,"не сдают",VLOOKUP($B57, 'part 10'!$D:$J, 4, 0)-VLOOKUP($B57, 'part 10'!$D:$J, 5, 0)-VLOOKUP($B57, 'part 10'!$D:$J, 6, 0))</f>
        <v>#N/A</v>
      </c>
    </row>
    <row r="58" spans="1:32" ht="15">
      <c r="A58" s="13">
        <v>56</v>
      </c>
      <c r="B58" s="28" t="s">
        <v>43</v>
      </c>
      <c r="C58" s="51" t="e">
        <f ca="1">IF(VLOOKUP($B58, 'part 01'!$D:$K, 3, 0) = 0,"не сдают",IF(VLOOKUP($B58, 'part 01'!$D:$K, 8, 0) &lt;&gt; TODAY(),IF(VLOOKUP($B58, 'part 01'!$D:$K, 6, 0) = 0,"потратили","должник"),"сдал"))</f>
        <v>#N/A</v>
      </c>
      <c r="D58" s="52" t="e">
        <f ca="1">IF(VLOOKUP($B58, 'part 01'!$D:$K, 3, 0) = 0,"не сдают",IF(VLOOKUP($B58, 'part 01'!$D:$K, 8, 0) &lt;&gt; TODAY(),VLOOKUP($B58, 'part 01'!$D:$K, 8, 0),""))</f>
        <v>#N/A</v>
      </c>
      <c r="E58" s="51" t="e">
        <f>IF(VLOOKUP($B58, 'part 01'!$D:$K, 3, 0) = 0,"не сдают",VLOOKUP($B58, 'part 01'!$D:$J, 4, 0)-VLOOKUP($B58, 'part 01'!$D:$J, 5, 0)-VLOOKUP($B58, 'part 01'!$D:$J, 6, 0))</f>
        <v>#N/A</v>
      </c>
      <c r="F58" s="51" t="e">
        <f ca="1">IF(VLOOKUP($B58, 'part 02'!$D:$K, 3, 0) = 0,"не сдают",IF(VLOOKUP($B58, 'part 02'!$D:$K, 8, 0) &lt;&gt; TODAY(),IF(VLOOKUP($B58, 'part 02'!$D:$K, 6, 0) = 0,"потратили","должник"),"сдал"))</f>
        <v>#N/A</v>
      </c>
      <c r="G58" s="52" t="e">
        <f ca="1">IF(VLOOKUP($B58, 'part 02'!$D:$K, 3, 0) = 0,"не сдают",IF(VLOOKUP($B58, 'part 02'!$D:$K, 8, 0) &lt;&gt; TODAY(),VLOOKUP($B58, 'part 02'!$D:$K, 8, 0),""))</f>
        <v>#N/A</v>
      </c>
      <c r="H58" s="51" t="e">
        <f>IF(VLOOKUP($B58, 'part 02'!$D:$K, 3, 0) = 0,"не сдают",VLOOKUP($B58, 'part 02'!$D:$J, 4, 0)-VLOOKUP($B58, 'part 02'!$D:$J, 5, 0)-VLOOKUP($B58, 'part 02'!$D:$J, 6, 0))</f>
        <v>#N/A</v>
      </c>
      <c r="I58" s="51" t="e">
        <f ca="1">IF(VLOOKUP($B58, 'part 03'!$D:$K, 3, 0) = 0,"не сдают",IF(VLOOKUP($B58, 'part 03'!$D:$K, 8, 0) &lt;&gt; TODAY(),IF(VLOOKUP($B58, 'part 03'!$D:$K, 6, 0) = 0,"потратили","должник"),"сдал"))</f>
        <v>#N/A</v>
      </c>
      <c r="J58" s="52" t="e">
        <f ca="1">IF(VLOOKUP($B58, 'part 03'!$D:$K, 3, 0) = 0,"не сдают",IF(VLOOKUP($B58, 'part 03'!$D:$K, 8, 0) &lt;&gt; TODAY(),VLOOKUP($B58, 'part 03'!$D:$K, 8, 0),""))</f>
        <v>#N/A</v>
      </c>
      <c r="K58" s="51" t="e">
        <f>IF(VLOOKUP($B58, 'part 03'!$D:$K, 3, 0) = 0,"не сдают",VLOOKUP($B58, 'part 03'!$D:$J, 4, 0)-VLOOKUP($B58, 'part 03'!$D:$J, 5, 0)-VLOOKUP($B58, 'part 03'!$D:$J, 6, 0))</f>
        <v>#N/A</v>
      </c>
      <c r="L58" s="51" t="e">
        <f ca="1">IF(VLOOKUP($B58, 'part 04'!$D:$K, 3, 0) = 0,"не сдают",IF(VLOOKUP($B58, 'part 04'!$D:$K, 8, 0) &lt;&gt; TODAY(),IF(VLOOKUP($B58, 'part 04'!$D:$K, 6, 0) = 0,"потратили","должник"),"сдал"))</f>
        <v>#N/A</v>
      </c>
      <c r="M58" s="52" t="e">
        <f ca="1">IF(VLOOKUP($B58, 'part 04'!$D:$K, 3, 0) = 0,"не сдают",IF(VLOOKUP($B58, 'part 04'!$D:$K, 8, 0) &lt;&gt; TODAY(),VLOOKUP($B58, 'part 04'!$D:$K, 8, 0),""))</f>
        <v>#N/A</v>
      </c>
      <c r="N58" s="51" t="e">
        <f>IF(VLOOKUP($B58, 'part 04'!$D:$K, 3, 0) = 0,"не сдают",VLOOKUP($B58, 'part 04'!$D:$J, 4, 0)-VLOOKUP($B58, 'part 04'!$D:$J, 5, 0)-VLOOKUP($B58, 'part 04'!$D:$J, 6, 0))</f>
        <v>#N/A</v>
      </c>
      <c r="O58" s="53" t="e">
        <f ca="1">IF(VLOOKUP($B58, 'part 05'!$D:$K, 3, 0) = 0,"не сдают",IF(VLOOKUP($B58, 'part 05'!$D:$K, 8, 0) &lt;&gt; TODAY(),IF(VLOOKUP($B58, 'part 05'!$D:$K, 6, 0) = 0,"потратили","должник"),"сдал"))</f>
        <v>#N/A</v>
      </c>
      <c r="P58" s="54" t="e">
        <f ca="1">IF(VLOOKUP($B58, 'part 05'!$D:$K, 3, 0) = 0,"не сдают",IF(VLOOKUP($B58, 'part 05'!$D:$K, 8, 0) &lt;&gt; TODAY(),VLOOKUP($B58, 'part 05'!$D:$K, 8, 0),""))</f>
        <v>#N/A</v>
      </c>
      <c r="Q58" s="53" t="e">
        <f>IF(VLOOKUP($B58, 'part 05'!$D:$K, 3, 0) = 0,"не сдают",VLOOKUP($B58, 'part 05'!$D:$J, 4, 0)-VLOOKUP($B58, 'part 05'!$D:$J, 5, 0)-VLOOKUP($B58, 'part 05'!$D:$J, 6, 0))</f>
        <v>#N/A</v>
      </c>
      <c r="R58" s="51" t="e">
        <f ca="1">IF(VLOOKUP($B58, 'part 06'!$D:$K, 3, 0) = 0,"не сдают",IF(VLOOKUP($B58, 'part 06'!$D:$K, 8, 0) &lt;&gt; TODAY(),IF(VLOOKUP($B58, 'part 06'!$D:$K, 6, 0) = 0,"потратили","должник"),"сдал"))</f>
        <v>#N/A</v>
      </c>
      <c r="S58" s="52" t="e">
        <f ca="1">IF(VLOOKUP($B58, 'part 06'!$D:$K, 3, 0) = 0,"не сдают",IF(VLOOKUP($B58, 'part 06'!$D:$K, 8, 0) &lt;&gt; TODAY(),VLOOKUP($B58, 'part 06'!$D:$K, 8, 0),""))</f>
        <v>#N/A</v>
      </c>
      <c r="T58" s="51" t="e">
        <f>IF(VLOOKUP($B58, 'part 06'!$D:$K, 3, 0) = 0,"не сдают",VLOOKUP($B58, 'part 06'!$D:$J, 4, 0)-VLOOKUP($B58, 'part 06'!$D:$J, 5, 0)-VLOOKUP($B58, 'part 06'!$D:$J, 6, 0))</f>
        <v>#N/A</v>
      </c>
      <c r="U58" s="51" t="e">
        <f ca="1">IF(VLOOKUP($B58, 'part 07'!$D:$K, 3, 0) = 0,"не сдают",IF(VLOOKUP($B58, 'part 07'!$D:$K, 8, 0) &lt;&gt; TODAY(),IF(VLOOKUP($B58, 'part 07'!$D:$K, 6, 0) = 0,"потратили","должник"),"сдал"))</f>
        <v>#N/A</v>
      </c>
      <c r="V58" s="52" t="e">
        <f ca="1">IF(VLOOKUP($B58, 'part 07'!$D:$K, 3, 0) = 0,"не сдают",IF(VLOOKUP($B58, 'part 07'!$D:$K, 8, 0) &lt;&gt; TODAY(),VLOOKUP($B58, 'part 07'!$D:$K, 8, 0),""))</f>
        <v>#N/A</v>
      </c>
      <c r="W58" s="51" t="e">
        <f>IF(VLOOKUP($B58, 'part 07'!$D:$K, 3, 0) = 0,"не сдают",VLOOKUP($B58, 'part 07'!$D:$J, 4, 0)-VLOOKUP($B58, 'part 07'!$D:$J, 5, 0)-VLOOKUP($B58, 'part 07'!$D:$J, 6, 0))</f>
        <v>#N/A</v>
      </c>
      <c r="X58" s="51" t="e">
        <f ca="1">IF(VLOOKUP($B58, 'part 08'!$D:$K, 3, 0) = 0,"не сдают",IF(VLOOKUP($B58, 'part 08'!$D:$K, 8, 0) &lt;&gt; TODAY(),IF(VLOOKUP($B58, 'part 08'!$D:$K, 6, 0) = 0,"потратили","должник"),"сдал"))</f>
        <v>#N/A</v>
      </c>
      <c r="Y58" s="52" t="e">
        <f ca="1">IF(VLOOKUP($B58, 'part 08'!$D:$K, 3, 0) = 0,"не сдают",IF(VLOOKUP($B58, 'part 08'!$D:$K, 8, 0) &lt;&gt; TODAY(),VLOOKUP($B58, 'part 08'!$D:$K, 8, 0),""))</f>
        <v>#N/A</v>
      </c>
      <c r="Z58" s="51" t="e">
        <f>IF(VLOOKUP($B58, 'part 08'!$D:$K, 3, 0) = 0,"не сдают",VLOOKUP($B58, 'part 08'!$D:$J, 4, 0)-VLOOKUP($B58, 'part 08'!$D:$J, 5, 0)-VLOOKUP($B58, 'part 08'!$D:$J, 6, 0))</f>
        <v>#N/A</v>
      </c>
      <c r="AA58" s="51" t="e">
        <f ca="1">IF(VLOOKUP($B58, 'part 09'!$D:$K, 3, 0) = 0,"не сдают",IF(VLOOKUP($B58, 'part 09'!$D:$K, 8, 0) &lt;&gt; TODAY(),IF(VLOOKUP($B58, 'part 09'!$D:$K, 6, 0) = 0,"потратили","должник"),"сдал"))</f>
        <v>#N/A</v>
      </c>
      <c r="AB58" s="52" t="e">
        <f ca="1">IF(VLOOKUP($B58, 'part 09'!$D:$K, 3, 0) = 0,"не сдают",IF(VLOOKUP($B58, 'part 09'!$D:$K, 8, 0) &lt;&gt; TODAY(),VLOOKUP($B58, 'part 09'!$D:$K, 8, 0),""))</f>
        <v>#N/A</v>
      </c>
      <c r="AC58" s="51" t="e">
        <f>IF(VLOOKUP($B58, 'part 09'!$D:$K, 3, 0) = 0,"не сдают",VLOOKUP($B58, 'part 09'!$D:$J, 4, 0)-VLOOKUP($B58, 'part 09'!$D:$J, 5, 0)-VLOOKUP($B58, 'part 09'!$D:$J, 6, 0))</f>
        <v>#N/A</v>
      </c>
      <c r="AD58" s="51" t="e">
        <f ca="1">IF(VLOOKUP($B58, 'part 10'!$D:$K, 3, 0) = 0,"не сдают",IF(VLOOKUP($B58, 'part 10'!$D:$K, 8, 0) &lt;&gt; TODAY(),IF(VLOOKUP($B58, 'part 10'!$D:$K, 6, 0) = 0,"потратили","должник"),"сдал"))</f>
        <v>#N/A</v>
      </c>
      <c r="AE58" s="52" t="e">
        <f ca="1">IF(VLOOKUP($B58, 'part 10'!$D:$K, 3, 0) = 0,"не сдают",IF(VLOOKUP($B58, 'part 10'!$D:$K, 8, 0) &lt;&gt; TODAY(),VLOOKUP($B58, 'part 10'!$D:$K, 8, 0),""))</f>
        <v>#N/A</v>
      </c>
      <c r="AF58" s="51" t="e">
        <f>IF(VLOOKUP($B58, 'part 10'!$D:$K, 3, 0) = 0,"не сдают",VLOOKUP($B58, 'part 10'!$D:$J, 4, 0)-VLOOKUP($B58, 'part 10'!$D:$J, 5, 0)-VLOOKUP($B58, 'part 10'!$D:$J, 6, 0))</f>
        <v>#N/A</v>
      </c>
    </row>
    <row r="59" spans="1:32" ht="15">
      <c r="A59" s="13">
        <v>57</v>
      </c>
      <c r="B59" s="28" t="s">
        <v>29</v>
      </c>
      <c r="C59" s="51" t="e">
        <f ca="1">IF(VLOOKUP($B59, 'part 01'!$D:$K, 3, 0) = 0,"не сдают",IF(VLOOKUP($B59, 'part 01'!$D:$K, 8, 0) &lt;&gt; TODAY(),IF(VLOOKUP($B59, 'part 01'!$D:$K, 6, 0) = 0,"потратили","должник"),"сдал"))</f>
        <v>#N/A</v>
      </c>
      <c r="D59" s="52" t="e">
        <f ca="1">IF(VLOOKUP($B59, 'part 01'!$D:$K, 3, 0) = 0,"не сдают",IF(VLOOKUP($B59, 'part 01'!$D:$K, 8, 0) &lt;&gt; TODAY(),VLOOKUP($B59, 'part 01'!$D:$K, 8, 0),""))</f>
        <v>#N/A</v>
      </c>
      <c r="E59" s="51" t="e">
        <f>IF(VLOOKUP($B59, 'part 01'!$D:$K, 3, 0) = 0,"не сдают",VLOOKUP($B59, 'part 01'!$D:$J, 4, 0)-VLOOKUP($B59, 'part 01'!$D:$J, 5, 0)-VLOOKUP($B59, 'part 01'!$D:$J, 6, 0))</f>
        <v>#N/A</v>
      </c>
      <c r="F59" s="51" t="e">
        <f ca="1">IF(VLOOKUP($B59, 'part 02'!$D:$K, 3, 0) = 0,"не сдают",IF(VLOOKUP($B59, 'part 02'!$D:$K, 8, 0) &lt;&gt; TODAY(),IF(VLOOKUP($B59, 'part 02'!$D:$K, 6, 0) = 0,"потратили","должник"),"сдал"))</f>
        <v>#N/A</v>
      </c>
      <c r="G59" s="52" t="e">
        <f ca="1">IF(VLOOKUP($B59, 'part 02'!$D:$K, 3, 0) = 0,"не сдают",IF(VLOOKUP($B59, 'part 02'!$D:$K, 8, 0) &lt;&gt; TODAY(),VLOOKUP($B59, 'part 02'!$D:$K, 8, 0),""))</f>
        <v>#N/A</v>
      </c>
      <c r="H59" s="51" t="e">
        <f>IF(VLOOKUP($B59, 'part 02'!$D:$K, 3, 0) = 0,"не сдают",VLOOKUP($B59, 'part 02'!$D:$J, 4, 0)-VLOOKUP($B59, 'part 02'!$D:$J, 5, 0)-VLOOKUP($B59, 'part 02'!$D:$J, 6, 0))</f>
        <v>#N/A</v>
      </c>
      <c r="I59" s="51" t="e">
        <f ca="1">IF(VLOOKUP($B59, 'part 03'!$D:$K, 3, 0) = 0,"не сдают",IF(VLOOKUP($B59, 'part 03'!$D:$K, 8, 0) &lt;&gt; TODAY(),IF(VLOOKUP($B59, 'part 03'!$D:$K, 6, 0) = 0,"потратили","должник"),"сдал"))</f>
        <v>#N/A</v>
      </c>
      <c r="J59" s="52" t="e">
        <f ca="1">IF(VLOOKUP($B59, 'part 03'!$D:$K, 3, 0) = 0,"не сдают",IF(VLOOKUP($B59, 'part 03'!$D:$K, 8, 0) &lt;&gt; TODAY(),VLOOKUP($B59, 'part 03'!$D:$K, 8, 0),""))</f>
        <v>#N/A</v>
      </c>
      <c r="K59" s="51" t="e">
        <f>IF(VLOOKUP($B59, 'part 03'!$D:$K, 3, 0) = 0,"не сдают",VLOOKUP($B59, 'part 03'!$D:$J, 4, 0)-VLOOKUP($B59, 'part 03'!$D:$J, 5, 0)-VLOOKUP($B59, 'part 03'!$D:$J, 6, 0))</f>
        <v>#N/A</v>
      </c>
      <c r="L59" s="51" t="e">
        <f ca="1">IF(VLOOKUP($B59, 'part 04'!$D:$K, 3, 0) = 0,"не сдают",IF(VLOOKUP($B59, 'part 04'!$D:$K, 8, 0) &lt;&gt; TODAY(),IF(VLOOKUP($B59, 'part 04'!$D:$K, 6, 0) = 0,"потратили","должник"),"сдал"))</f>
        <v>#N/A</v>
      </c>
      <c r="M59" s="52" t="e">
        <f ca="1">IF(VLOOKUP($B59, 'part 04'!$D:$K, 3, 0) = 0,"не сдают",IF(VLOOKUP($B59, 'part 04'!$D:$K, 8, 0) &lt;&gt; TODAY(),VLOOKUP($B59, 'part 04'!$D:$K, 8, 0),""))</f>
        <v>#N/A</v>
      </c>
      <c r="N59" s="51" t="e">
        <f>IF(VLOOKUP($B59, 'part 04'!$D:$K, 3, 0) = 0,"не сдают",VLOOKUP($B59, 'part 04'!$D:$J, 4, 0)-VLOOKUP($B59, 'part 04'!$D:$J, 5, 0)-VLOOKUP($B59, 'part 04'!$D:$J, 6, 0))</f>
        <v>#N/A</v>
      </c>
      <c r="O59" s="53" t="e">
        <f ca="1">IF(VLOOKUP($B59, 'part 05'!$D:$K, 3, 0) = 0,"не сдают",IF(VLOOKUP($B59, 'part 05'!$D:$K, 8, 0) &lt;&gt; TODAY(),IF(VLOOKUP($B59, 'part 05'!$D:$K, 6, 0) = 0,"потратили","должник"),"сдал"))</f>
        <v>#N/A</v>
      </c>
      <c r="P59" s="54" t="e">
        <f ca="1">IF(VLOOKUP($B59, 'part 05'!$D:$K, 3, 0) = 0,"не сдают",IF(VLOOKUP($B59, 'part 05'!$D:$K, 8, 0) &lt;&gt; TODAY(),VLOOKUP($B59, 'part 05'!$D:$K, 8, 0),""))</f>
        <v>#N/A</v>
      </c>
      <c r="Q59" s="53" t="e">
        <f>IF(VLOOKUP($B59, 'part 05'!$D:$K, 3, 0) = 0,"не сдают",VLOOKUP($B59, 'part 05'!$D:$J, 4, 0)-VLOOKUP($B59, 'part 05'!$D:$J, 5, 0)-VLOOKUP($B59, 'part 05'!$D:$J, 6, 0))</f>
        <v>#N/A</v>
      </c>
      <c r="R59" s="51" t="e">
        <f ca="1">IF(VLOOKUP($B59, 'part 06'!$D:$K, 3, 0) = 0,"не сдают",IF(VLOOKUP($B59, 'part 06'!$D:$K, 8, 0) &lt;&gt; TODAY(),IF(VLOOKUP($B59, 'part 06'!$D:$K, 6, 0) = 0,"потратили","должник"),"сдал"))</f>
        <v>#N/A</v>
      </c>
      <c r="S59" s="52" t="e">
        <f ca="1">IF(VLOOKUP($B59, 'part 06'!$D:$K, 3, 0) = 0,"не сдают",IF(VLOOKUP($B59, 'part 06'!$D:$K, 8, 0) &lt;&gt; TODAY(),VLOOKUP($B59, 'part 06'!$D:$K, 8, 0),""))</f>
        <v>#N/A</v>
      </c>
      <c r="T59" s="51" t="e">
        <f>IF(VLOOKUP($B59, 'part 06'!$D:$K, 3, 0) = 0,"не сдают",VLOOKUP($B59, 'part 06'!$D:$J, 4, 0)-VLOOKUP($B59, 'part 06'!$D:$J, 5, 0)-VLOOKUP($B59, 'part 06'!$D:$J, 6, 0))</f>
        <v>#N/A</v>
      </c>
      <c r="U59" s="51" t="e">
        <f ca="1">IF(VLOOKUP($B59, 'part 07'!$D:$K, 3, 0) = 0,"не сдают",IF(VLOOKUP($B59, 'part 07'!$D:$K, 8, 0) &lt;&gt; TODAY(),IF(VLOOKUP($B59, 'part 07'!$D:$K, 6, 0) = 0,"потратили","должник"),"сдал"))</f>
        <v>#N/A</v>
      </c>
      <c r="V59" s="52" t="e">
        <f ca="1">IF(VLOOKUP($B59, 'part 07'!$D:$K, 3, 0) = 0,"не сдают",IF(VLOOKUP($B59, 'part 07'!$D:$K, 8, 0) &lt;&gt; TODAY(),VLOOKUP($B59, 'part 07'!$D:$K, 8, 0),""))</f>
        <v>#N/A</v>
      </c>
      <c r="W59" s="51" t="e">
        <f>IF(VLOOKUP($B59, 'part 07'!$D:$K, 3, 0) = 0,"не сдают",VLOOKUP($B59, 'part 07'!$D:$J, 4, 0)-VLOOKUP($B59, 'part 07'!$D:$J, 5, 0)-VLOOKUP($B59, 'part 07'!$D:$J, 6, 0))</f>
        <v>#N/A</v>
      </c>
      <c r="X59" s="51" t="e">
        <f ca="1">IF(VLOOKUP($B59, 'part 08'!$D:$K, 3, 0) = 0,"не сдают",IF(VLOOKUP($B59, 'part 08'!$D:$K, 8, 0) &lt;&gt; TODAY(),IF(VLOOKUP($B59, 'part 08'!$D:$K, 6, 0) = 0,"потратили","должник"),"сдал"))</f>
        <v>#N/A</v>
      </c>
      <c r="Y59" s="52" t="e">
        <f ca="1">IF(VLOOKUP($B59, 'part 08'!$D:$K, 3, 0) = 0,"не сдают",IF(VLOOKUP($B59, 'part 08'!$D:$K, 8, 0) &lt;&gt; TODAY(),VLOOKUP($B59, 'part 08'!$D:$K, 8, 0),""))</f>
        <v>#N/A</v>
      </c>
      <c r="Z59" s="51" t="e">
        <f>IF(VLOOKUP($B59, 'part 08'!$D:$K, 3, 0) = 0,"не сдают",VLOOKUP($B59, 'part 08'!$D:$J, 4, 0)-VLOOKUP($B59, 'part 08'!$D:$J, 5, 0)-VLOOKUP($B59, 'part 08'!$D:$J, 6, 0))</f>
        <v>#N/A</v>
      </c>
      <c r="AA59" s="51" t="e">
        <f ca="1">IF(VLOOKUP($B59, 'part 09'!$D:$K, 3, 0) = 0,"не сдают",IF(VLOOKUP($B59, 'part 09'!$D:$K, 8, 0) &lt;&gt; TODAY(),IF(VLOOKUP($B59, 'part 09'!$D:$K, 6, 0) = 0,"потратили","должник"),"сдал"))</f>
        <v>#N/A</v>
      </c>
      <c r="AB59" s="52" t="e">
        <f ca="1">IF(VLOOKUP($B59, 'part 09'!$D:$K, 3, 0) = 0,"не сдают",IF(VLOOKUP($B59, 'part 09'!$D:$K, 8, 0) &lt;&gt; TODAY(),VLOOKUP($B59, 'part 09'!$D:$K, 8, 0),""))</f>
        <v>#N/A</v>
      </c>
      <c r="AC59" s="51" t="e">
        <f>IF(VLOOKUP($B59, 'part 09'!$D:$K, 3, 0) = 0,"не сдают",VLOOKUP($B59, 'part 09'!$D:$J, 4, 0)-VLOOKUP($B59, 'part 09'!$D:$J, 5, 0)-VLOOKUP($B59, 'part 09'!$D:$J, 6, 0))</f>
        <v>#N/A</v>
      </c>
      <c r="AD59" s="51" t="e">
        <f ca="1">IF(VLOOKUP($B59, 'part 10'!$D:$K, 3, 0) = 0,"не сдают",IF(VLOOKUP($B59, 'part 10'!$D:$K, 8, 0) &lt;&gt; TODAY(),IF(VLOOKUP($B59, 'part 10'!$D:$K, 6, 0) = 0,"потратили","должник"),"сдал"))</f>
        <v>#N/A</v>
      </c>
      <c r="AE59" s="52" t="e">
        <f ca="1">IF(VLOOKUP($B59, 'part 10'!$D:$K, 3, 0) = 0,"не сдают",IF(VLOOKUP($B59, 'part 10'!$D:$K, 8, 0) &lt;&gt; TODAY(),VLOOKUP($B59, 'part 10'!$D:$K, 8, 0),""))</f>
        <v>#N/A</v>
      </c>
      <c r="AF59" s="51" t="e">
        <f>IF(VLOOKUP($B59, 'part 10'!$D:$K, 3, 0) = 0,"не сдают",VLOOKUP($B59, 'part 10'!$D:$J, 4, 0)-VLOOKUP($B59, 'part 10'!$D:$J, 5, 0)-VLOOKUP($B59, 'part 10'!$D:$J, 6, 0))</f>
        <v>#N/A</v>
      </c>
    </row>
    <row r="60" spans="1:32" ht="15">
      <c r="A60" s="13">
        <v>58</v>
      </c>
      <c r="B60" s="28" t="s">
        <v>30</v>
      </c>
      <c r="C60" s="51" t="e">
        <f ca="1">IF(VLOOKUP($B60, 'part 01'!$D:$K, 3, 0) = 0,"не сдают",IF(VLOOKUP($B60, 'part 01'!$D:$K, 8, 0) &lt;&gt; TODAY(),IF(VLOOKUP($B60, 'part 01'!$D:$K, 6, 0) = 0,"потратили","должник"),"сдал"))</f>
        <v>#N/A</v>
      </c>
      <c r="D60" s="52" t="e">
        <f ca="1">IF(VLOOKUP($B60, 'part 01'!$D:$K, 3, 0) = 0,"не сдают",IF(VLOOKUP($B60, 'part 01'!$D:$K, 8, 0) &lt;&gt; TODAY(),VLOOKUP($B60, 'part 01'!$D:$K, 8, 0),""))</f>
        <v>#N/A</v>
      </c>
      <c r="E60" s="51" t="e">
        <f>IF(VLOOKUP($B60, 'part 01'!$D:$K, 3, 0) = 0,"не сдают",VLOOKUP($B60, 'part 01'!$D:$J, 4, 0)-VLOOKUP($B60, 'part 01'!$D:$J, 5, 0)-VLOOKUP($B60, 'part 01'!$D:$J, 6, 0))</f>
        <v>#N/A</v>
      </c>
      <c r="F60" s="51" t="e">
        <f ca="1">IF(VLOOKUP($B60, 'part 02'!$D:$K, 3, 0) = 0,"не сдают",IF(VLOOKUP($B60, 'part 02'!$D:$K, 8, 0) &lt;&gt; TODAY(),IF(VLOOKUP($B60, 'part 02'!$D:$K, 6, 0) = 0,"потратили","должник"),"сдал"))</f>
        <v>#N/A</v>
      </c>
      <c r="G60" s="52" t="e">
        <f ca="1">IF(VLOOKUP($B60, 'part 02'!$D:$K, 3, 0) = 0,"не сдают",IF(VLOOKUP($B60, 'part 02'!$D:$K, 8, 0) &lt;&gt; TODAY(),VLOOKUP($B60, 'part 02'!$D:$K, 8, 0),""))</f>
        <v>#N/A</v>
      </c>
      <c r="H60" s="51" t="e">
        <f>IF(VLOOKUP($B60, 'part 02'!$D:$K, 3, 0) = 0,"не сдают",VLOOKUP($B60, 'part 02'!$D:$J, 4, 0)-VLOOKUP($B60, 'part 02'!$D:$J, 5, 0)-VLOOKUP($B60, 'part 02'!$D:$J, 6, 0))</f>
        <v>#N/A</v>
      </c>
      <c r="I60" s="51" t="e">
        <f ca="1">IF(VLOOKUP($B60, 'part 03'!$D:$K, 3, 0) = 0,"не сдают",IF(VLOOKUP($B60, 'part 03'!$D:$K, 8, 0) &lt;&gt; TODAY(),IF(VLOOKUP($B60, 'part 03'!$D:$K, 6, 0) = 0,"потратили","должник"),"сдал"))</f>
        <v>#N/A</v>
      </c>
      <c r="J60" s="52" t="e">
        <f ca="1">IF(VLOOKUP($B60, 'part 03'!$D:$K, 3, 0) = 0,"не сдают",IF(VLOOKUP($B60, 'part 03'!$D:$K, 8, 0) &lt;&gt; TODAY(),VLOOKUP($B60, 'part 03'!$D:$K, 8, 0),""))</f>
        <v>#N/A</v>
      </c>
      <c r="K60" s="51" t="e">
        <f>IF(VLOOKUP($B60, 'part 03'!$D:$K, 3, 0) = 0,"не сдают",VLOOKUP($B60, 'part 03'!$D:$J, 4, 0)-VLOOKUP($B60, 'part 03'!$D:$J, 5, 0)-VLOOKUP($B60, 'part 03'!$D:$J, 6, 0))</f>
        <v>#N/A</v>
      </c>
      <c r="L60" s="51" t="e">
        <f ca="1">IF(VLOOKUP($B60, 'part 04'!$D:$K, 3, 0) = 0,"не сдают",IF(VLOOKUP($B60, 'part 04'!$D:$K, 8, 0) &lt;&gt; TODAY(),IF(VLOOKUP($B60, 'part 04'!$D:$K, 6, 0) = 0,"потратили","должник"),"сдал"))</f>
        <v>#N/A</v>
      </c>
      <c r="M60" s="52" t="e">
        <f ca="1">IF(VLOOKUP($B60, 'part 04'!$D:$K, 3, 0) = 0,"не сдают",IF(VLOOKUP($B60, 'part 04'!$D:$K, 8, 0) &lt;&gt; TODAY(),VLOOKUP($B60, 'part 04'!$D:$K, 8, 0),""))</f>
        <v>#N/A</v>
      </c>
      <c r="N60" s="51" t="e">
        <f>IF(VLOOKUP($B60, 'part 04'!$D:$K, 3, 0) = 0,"не сдают",VLOOKUP($B60, 'part 04'!$D:$J, 4, 0)-VLOOKUP($B60, 'part 04'!$D:$J, 5, 0)-VLOOKUP($B60, 'part 04'!$D:$J, 6, 0))</f>
        <v>#N/A</v>
      </c>
      <c r="O60" s="53" t="e">
        <f ca="1">IF(VLOOKUP($B60, 'part 05'!$D:$K, 3, 0) = 0,"не сдают",IF(VLOOKUP($B60, 'part 05'!$D:$K, 8, 0) &lt;&gt; TODAY(),IF(VLOOKUP($B60, 'part 05'!$D:$K, 6, 0) = 0,"потратили","должник"),"сдал"))</f>
        <v>#N/A</v>
      </c>
      <c r="P60" s="54" t="e">
        <f ca="1">IF(VLOOKUP($B60, 'part 05'!$D:$K, 3, 0) = 0,"не сдают",IF(VLOOKUP($B60, 'part 05'!$D:$K, 8, 0) &lt;&gt; TODAY(),VLOOKUP($B60, 'part 05'!$D:$K, 8, 0),""))</f>
        <v>#N/A</v>
      </c>
      <c r="Q60" s="53" t="e">
        <f>IF(VLOOKUP($B60, 'part 05'!$D:$K, 3, 0) = 0,"не сдают",VLOOKUP($B60, 'part 05'!$D:$J, 4, 0)-VLOOKUP($B60, 'part 05'!$D:$J, 5, 0)-VLOOKUP($B60, 'part 05'!$D:$J, 6, 0))</f>
        <v>#N/A</v>
      </c>
      <c r="R60" s="51" t="e">
        <f ca="1">IF(VLOOKUP($B60, 'part 06'!$D:$K, 3, 0) = 0,"не сдают",IF(VLOOKUP($B60, 'part 06'!$D:$K, 8, 0) &lt;&gt; TODAY(),IF(VLOOKUP($B60, 'part 06'!$D:$K, 6, 0) = 0,"потратили","должник"),"сдал"))</f>
        <v>#N/A</v>
      </c>
      <c r="S60" s="52" t="e">
        <f ca="1">IF(VLOOKUP($B60, 'part 06'!$D:$K, 3, 0) = 0,"не сдают",IF(VLOOKUP($B60, 'part 06'!$D:$K, 8, 0) &lt;&gt; TODAY(),VLOOKUP($B60, 'part 06'!$D:$K, 8, 0),""))</f>
        <v>#N/A</v>
      </c>
      <c r="T60" s="51" t="e">
        <f>IF(VLOOKUP($B60, 'part 06'!$D:$K, 3, 0) = 0,"не сдают",VLOOKUP($B60, 'part 06'!$D:$J, 4, 0)-VLOOKUP($B60, 'part 06'!$D:$J, 5, 0)-VLOOKUP($B60, 'part 06'!$D:$J, 6, 0))</f>
        <v>#N/A</v>
      </c>
      <c r="U60" s="51" t="e">
        <f ca="1">IF(VLOOKUP($B60, 'part 07'!$D:$K, 3, 0) = 0,"не сдают",IF(VLOOKUP($B60, 'part 07'!$D:$K, 8, 0) &lt;&gt; TODAY(),IF(VLOOKUP($B60, 'part 07'!$D:$K, 6, 0) = 0,"потратили","должник"),"сдал"))</f>
        <v>#N/A</v>
      </c>
      <c r="V60" s="52" t="e">
        <f ca="1">IF(VLOOKUP($B60, 'part 07'!$D:$K, 3, 0) = 0,"не сдают",IF(VLOOKUP($B60, 'part 07'!$D:$K, 8, 0) &lt;&gt; TODAY(),VLOOKUP($B60, 'part 07'!$D:$K, 8, 0),""))</f>
        <v>#N/A</v>
      </c>
      <c r="W60" s="51" t="e">
        <f>IF(VLOOKUP($B60, 'part 07'!$D:$K, 3, 0) = 0,"не сдают",VLOOKUP($B60, 'part 07'!$D:$J, 4, 0)-VLOOKUP($B60, 'part 07'!$D:$J, 5, 0)-VLOOKUP($B60, 'part 07'!$D:$J, 6, 0))</f>
        <v>#N/A</v>
      </c>
      <c r="X60" s="51" t="e">
        <f ca="1">IF(VLOOKUP($B60, 'part 08'!$D:$K, 3, 0) = 0,"не сдают",IF(VLOOKUP($B60, 'part 08'!$D:$K, 8, 0) &lt;&gt; TODAY(),IF(VLOOKUP($B60, 'part 08'!$D:$K, 6, 0) = 0,"потратили","должник"),"сдал"))</f>
        <v>#N/A</v>
      </c>
      <c r="Y60" s="52" t="e">
        <f ca="1">IF(VLOOKUP($B60, 'part 08'!$D:$K, 3, 0) = 0,"не сдают",IF(VLOOKUP($B60, 'part 08'!$D:$K, 8, 0) &lt;&gt; TODAY(),VLOOKUP($B60, 'part 08'!$D:$K, 8, 0),""))</f>
        <v>#N/A</v>
      </c>
      <c r="Z60" s="51" t="e">
        <f>IF(VLOOKUP($B60, 'part 08'!$D:$K, 3, 0) = 0,"не сдают",VLOOKUP($B60, 'part 08'!$D:$J, 4, 0)-VLOOKUP($B60, 'part 08'!$D:$J, 5, 0)-VLOOKUP($B60, 'part 08'!$D:$J, 6, 0))</f>
        <v>#N/A</v>
      </c>
      <c r="AA60" s="51" t="e">
        <f ca="1">IF(VLOOKUP($B60, 'part 09'!$D:$K, 3, 0) = 0,"не сдают",IF(VLOOKUP($B60, 'part 09'!$D:$K, 8, 0) &lt;&gt; TODAY(),IF(VLOOKUP($B60, 'part 09'!$D:$K, 6, 0) = 0,"потратили","должник"),"сдал"))</f>
        <v>#N/A</v>
      </c>
      <c r="AB60" s="52" t="e">
        <f ca="1">IF(VLOOKUP($B60, 'part 09'!$D:$K, 3, 0) = 0,"не сдают",IF(VLOOKUP($B60, 'part 09'!$D:$K, 8, 0) &lt;&gt; TODAY(),VLOOKUP($B60, 'part 09'!$D:$K, 8, 0),""))</f>
        <v>#N/A</v>
      </c>
      <c r="AC60" s="51" t="e">
        <f>IF(VLOOKUP($B60, 'part 09'!$D:$K, 3, 0) = 0,"не сдают",VLOOKUP($B60, 'part 09'!$D:$J, 4, 0)-VLOOKUP($B60, 'part 09'!$D:$J, 5, 0)-VLOOKUP($B60, 'part 09'!$D:$J, 6, 0))</f>
        <v>#N/A</v>
      </c>
      <c r="AD60" s="51" t="e">
        <f ca="1">IF(VLOOKUP($B60, 'part 10'!$D:$K, 3, 0) = 0,"не сдают",IF(VLOOKUP($B60, 'part 10'!$D:$K, 8, 0) &lt;&gt; TODAY(),IF(VLOOKUP($B60, 'part 10'!$D:$K, 6, 0) = 0,"потратили","должник"),"сдал"))</f>
        <v>#N/A</v>
      </c>
      <c r="AE60" s="52" t="e">
        <f ca="1">IF(VLOOKUP($B60, 'part 10'!$D:$K, 3, 0) = 0,"не сдают",IF(VLOOKUP($B60, 'part 10'!$D:$K, 8, 0) &lt;&gt; TODAY(),VLOOKUP($B60, 'part 10'!$D:$K, 8, 0),""))</f>
        <v>#N/A</v>
      </c>
      <c r="AF60" s="51" t="e">
        <f>IF(VLOOKUP($B60, 'part 10'!$D:$K, 3, 0) = 0,"не сдают",VLOOKUP($B60, 'part 10'!$D:$J, 4, 0)-VLOOKUP($B60, 'part 10'!$D:$J, 5, 0)-VLOOKUP($B60, 'part 10'!$D:$J, 6, 0))</f>
        <v>#N/A</v>
      </c>
    </row>
    <row r="61" spans="1:32" ht="15">
      <c r="A61" s="13">
        <v>59</v>
      </c>
      <c r="B61" s="28" t="s">
        <v>31</v>
      </c>
      <c r="C61" s="51" t="e">
        <f ca="1">IF(VLOOKUP($B61, 'part 01'!$D:$K, 3, 0) = 0,"не сдают",IF(VLOOKUP($B61, 'part 01'!$D:$K, 8, 0) &lt;&gt; TODAY(),IF(VLOOKUP($B61, 'part 01'!$D:$K, 6, 0) = 0,"потратили","должник"),"сдал"))</f>
        <v>#N/A</v>
      </c>
      <c r="D61" s="52" t="e">
        <f ca="1">IF(VLOOKUP($B61, 'part 01'!$D:$K, 3, 0) = 0,"не сдают",IF(VLOOKUP($B61, 'part 01'!$D:$K, 8, 0) &lt;&gt; TODAY(),VLOOKUP($B61, 'part 01'!$D:$K, 8, 0),""))</f>
        <v>#N/A</v>
      </c>
      <c r="E61" s="51" t="e">
        <f>IF(VLOOKUP($B61, 'part 01'!$D:$K, 3, 0) = 0,"не сдают",VLOOKUP($B61, 'part 01'!$D:$J, 4, 0)-VLOOKUP($B61, 'part 01'!$D:$J, 5, 0)-VLOOKUP($B61, 'part 01'!$D:$J, 6, 0))</f>
        <v>#N/A</v>
      </c>
      <c r="F61" s="51" t="e">
        <f ca="1">IF(VLOOKUP($B61, 'part 02'!$D:$K, 3, 0) = 0,"не сдают",IF(VLOOKUP($B61, 'part 02'!$D:$K, 8, 0) &lt;&gt; TODAY(),IF(VLOOKUP($B61, 'part 02'!$D:$K, 6, 0) = 0,"потратили","должник"),"сдал"))</f>
        <v>#N/A</v>
      </c>
      <c r="G61" s="52" t="e">
        <f ca="1">IF(VLOOKUP($B61, 'part 02'!$D:$K, 3, 0) = 0,"не сдают",IF(VLOOKUP($B61, 'part 02'!$D:$K, 8, 0) &lt;&gt; TODAY(),VLOOKUP($B61, 'part 02'!$D:$K, 8, 0),""))</f>
        <v>#N/A</v>
      </c>
      <c r="H61" s="51" t="e">
        <f>IF(VLOOKUP($B61, 'part 02'!$D:$K, 3, 0) = 0,"не сдают",VLOOKUP($B61, 'part 02'!$D:$J, 4, 0)-VLOOKUP($B61, 'part 02'!$D:$J, 5, 0)-VLOOKUP($B61, 'part 02'!$D:$J, 6, 0))</f>
        <v>#N/A</v>
      </c>
      <c r="I61" s="51" t="e">
        <f ca="1">IF(VLOOKUP($B61, 'part 03'!$D:$K, 3, 0) = 0,"не сдают",IF(VLOOKUP($B61, 'part 03'!$D:$K, 8, 0) &lt;&gt; TODAY(),IF(VLOOKUP($B61, 'part 03'!$D:$K, 6, 0) = 0,"потратили","должник"),"сдал"))</f>
        <v>#N/A</v>
      </c>
      <c r="J61" s="52" t="e">
        <f ca="1">IF(VLOOKUP($B61, 'part 03'!$D:$K, 3, 0) = 0,"не сдают",IF(VLOOKUP($B61, 'part 03'!$D:$K, 8, 0) &lt;&gt; TODAY(),VLOOKUP($B61, 'part 03'!$D:$K, 8, 0),""))</f>
        <v>#N/A</v>
      </c>
      <c r="K61" s="51" t="e">
        <f>IF(VLOOKUP($B61, 'part 03'!$D:$K, 3, 0) = 0,"не сдают",VLOOKUP($B61, 'part 03'!$D:$J, 4, 0)-VLOOKUP($B61, 'part 03'!$D:$J, 5, 0)-VLOOKUP($B61, 'part 03'!$D:$J, 6, 0))</f>
        <v>#N/A</v>
      </c>
      <c r="L61" s="51" t="e">
        <f ca="1">IF(VLOOKUP($B61, 'part 04'!$D:$K, 3, 0) = 0,"не сдают",IF(VLOOKUP($B61, 'part 04'!$D:$K, 8, 0) &lt;&gt; TODAY(),IF(VLOOKUP($B61, 'part 04'!$D:$K, 6, 0) = 0,"потратили","должник"),"сдал"))</f>
        <v>#N/A</v>
      </c>
      <c r="M61" s="52" t="e">
        <f ca="1">IF(VLOOKUP($B61, 'part 04'!$D:$K, 3, 0) = 0,"не сдают",IF(VLOOKUP($B61, 'part 04'!$D:$K, 8, 0) &lt;&gt; TODAY(),VLOOKUP($B61, 'part 04'!$D:$K, 8, 0),""))</f>
        <v>#N/A</v>
      </c>
      <c r="N61" s="51" t="e">
        <f>IF(VLOOKUP($B61, 'part 04'!$D:$K, 3, 0) = 0,"не сдают",VLOOKUP($B61, 'part 04'!$D:$J, 4, 0)-VLOOKUP($B61, 'part 04'!$D:$J, 5, 0)-VLOOKUP($B61, 'part 04'!$D:$J, 6, 0))</f>
        <v>#N/A</v>
      </c>
      <c r="O61" s="53" t="e">
        <f ca="1">IF(VLOOKUP($B61, 'part 05'!$D:$K, 3, 0) = 0,"не сдают",IF(VLOOKUP($B61, 'part 05'!$D:$K, 8, 0) &lt;&gt; TODAY(),IF(VLOOKUP($B61, 'part 05'!$D:$K, 6, 0) = 0,"потратили","должник"),"сдал"))</f>
        <v>#N/A</v>
      </c>
      <c r="P61" s="54" t="e">
        <f ca="1">IF(VLOOKUP($B61, 'part 05'!$D:$K, 3, 0) = 0,"не сдают",IF(VLOOKUP($B61, 'part 05'!$D:$K, 8, 0) &lt;&gt; TODAY(),VLOOKUP($B61, 'part 05'!$D:$K, 8, 0),""))</f>
        <v>#N/A</v>
      </c>
      <c r="Q61" s="53" t="e">
        <f>IF(VLOOKUP($B61, 'part 05'!$D:$K, 3, 0) = 0,"не сдают",VLOOKUP($B61, 'part 05'!$D:$J, 4, 0)-VLOOKUP($B61, 'part 05'!$D:$J, 5, 0)-VLOOKUP($B61, 'part 05'!$D:$J, 6, 0))</f>
        <v>#N/A</v>
      </c>
      <c r="R61" s="51" t="e">
        <f ca="1">IF(VLOOKUP($B61, 'part 06'!$D:$K, 3, 0) = 0,"не сдают",IF(VLOOKUP($B61, 'part 06'!$D:$K, 8, 0) &lt;&gt; TODAY(),IF(VLOOKUP($B61, 'part 06'!$D:$K, 6, 0) = 0,"потратили","должник"),"сдал"))</f>
        <v>#N/A</v>
      </c>
      <c r="S61" s="52" t="e">
        <f ca="1">IF(VLOOKUP($B61, 'part 06'!$D:$K, 3, 0) = 0,"не сдают",IF(VLOOKUP($B61, 'part 06'!$D:$K, 8, 0) &lt;&gt; TODAY(),VLOOKUP($B61, 'part 06'!$D:$K, 8, 0),""))</f>
        <v>#N/A</v>
      </c>
      <c r="T61" s="51" t="e">
        <f>IF(VLOOKUP($B61, 'part 06'!$D:$K, 3, 0) = 0,"не сдают",VLOOKUP($B61, 'part 06'!$D:$J, 4, 0)-VLOOKUP($B61, 'part 06'!$D:$J, 5, 0)-VLOOKUP($B61, 'part 06'!$D:$J, 6, 0))</f>
        <v>#N/A</v>
      </c>
      <c r="U61" s="51" t="e">
        <f ca="1">IF(VLOOKUP($B61, 'part 07'!$D:$K, 3, 0) = 0,"не сдают",IF(VLOOKUP($B61, 'part 07'!$D:$K, 8, 0) &lt;&gt; TODAY(),IF(VLOOKUP($B61, 'part 07'!$D:$K, 6, 0) = 0,"потратили","должник"),"сдал"))</f>
        <v>#N/A</v>
      </c>
      <c r="V61" s="52" t="e">
        <f ca="1">IF(VLOOKUP($B61, 'part 07'!$D:$K, 3, 0) = 0,"не сдают",IF(VLOOKUP($B61, 'part 07'!$D:$K, 8, 0) &lt;&gt; TODAY(),VLOOKUP($B61, 'part 07'!$D:$K, 8, 0),""))</f>
        <v>#N/A</v>
      </c>
      <c r="W61" s="51" t="e">
        <f>IF(VLOOKUP($B61, 'part 07'!$D:$K, 3, 0) = 0,"не сдают",VLOOKUP($B61, 'part 07'!$D:$J, 4, 0)-VLOOKUP($B61, 'part 07'!$D:$J, 5, 0)-VLOOKUP($B61, 'part 07'!$D:$J, 6, 0))</f>
        <v>#N/A</v>
      </c>
      <c r="X61" s="51" t="e">
        <f ca="1">IF(VLOOKUP($B61, 'part 08'!$D:$K, 3, 0) = 0,"не сдают",IF(VLOOKUP($B61, 'part 08'!$D:$K, 8, 0) &lt;&gt; TODAY(),IF(VLOOKUP($B61, 'part 08'!$D:$K, 6, 0) = 0,"потратили","должник"),"сдал"))</f>
        <v>#N/A</v>
      </c>
      <c r="Y61" s="52" t="e">
        <f ca="1">IF(VLOOKUP($B61, 'part 08'!$D:$K, 3, 0) = 0,"не сдают",IF(VLOOKUP($B61, 'part 08'!$D:$K, 8, 0) &lt;&gt; TODAY(),VLOOKUP($B61, 'part 08'!$D:$K, 8, 0),""))</f>
        <v>#N/A</v>
      </c>
      <c r="Z61" s="51" t="e">
        <f>IF(VLOOKUP($B61, 'part 08'!$D:$K, 3, 0) = 0,"не сдают",VLOOKUP($B61, 'part 08'!$D:$J, 4, 0)-VLOOKUP($B61, 'part 08'!$D:$J, 5, 0)-VLOOKUP($B61, 'part 08'!$D:$J, 6, 0))</f>
        <v>#N/A</v>
      </c>
      <c r="AA61" s="51" t="e">
        <f ca="1">IF(VLOOKUP($B61, 'part 09'!$D:$K, 3, 0) = 0,"не сдают",IF(VLOOKUP($B61, 'part 09'!$D:$K, 8, 0) &lt;&gt; TODAY(),IF(VLOOKUP($B61, 'part 09'!$D:$K, 6, 0) = 0,"потратили","должник"),"сдал"))</f>
        <v>#N/A</v>
      </c>
      <c r="AB61" s="52" t="e">
        <f ca="1">IF(VLOOKUP($B61, 'part 09'!$D:$K, 3, 0) = 0,"не сдают",IF(VLOOKUP($B61, 'part 09'!$D:$K, 8, 0) &lt;&gt; TODAY(),VLOOKUP($B61, 'part 09'!$D:$K, 8, 0),""))</f>
        <v>#N/A</v>
      </c>
      <c r="AC61" s="51" t="e">
        <f>IF(VLOOKUP($B61, 'part 09'!$D:$K, 3, 0) = 0,"не сдают",VLOOKUP($B61, 'part 09'!$D:$J, 4, 0)-VLOOKUP($B61, 'part 09'!$D:$J, 5, 0)-VLOOKUP($B61, 'part 09'!$D:$J, 6, 0))</f>
        <v>#N/A</v>
      </c>
      <c r="AD61" s="51" t="e">
        <f ca="1">IF(VLOOKUP($B61, 'part 10'!$D:$K, 3, 0) = 0,"не сдают",IF(VLOOKUP($B61, 'part 10'!$D:$K, 8, 0) &lt;&gt; TODAY(),IF(VLOOKUP($B61, 'part 10'!$D:$K, 6, 0) = 0,"потратили","должник"),"сдал"))</f>
        <v>#N/A</v>
      </c>
      <c r="AE61" s="52" t="e">
        <f ca="1">IF(VLOOKUP($B61, 'part 10'!$D:$K, 3, 0) = 0,"не сдают",IF(VLOOKUP($B61, 'part 10'!$D:$K, 8, 0) &lt;&gt; TODAY(),VLOOKUP($B61, 'part 10'!$D:$K, 8, 0),""))</f>
        <v>#N/A</v>
      </c>
      <c r="AF61" s="51" t="e">
        <f>IF(VLOOKUP($B61, 'part 10'!$D:$K, 3, 0) = 0,"не сдают",VLOOKUP($B61, 'part 10'!$D:$J, 4, 0)-VLOOKUP($B61, 'part 10'!$D:$J, 5, 0)-VLOOKUP($B61, 'part 10'!$D:$J, 6, 0))</f>
        <v>#N/A</v>
      </c>
    </row>
    <row r="62" spans="1:32" ht="15">
      <c r="A62" s="13">
        <v>60</v>
      </c>
      <c r="B62" s="28" t="s">
        <v>67</v>
      </c>
      <c r="C62" s="51" t="e">
        <f ca="1">IF(VLOOKUP($B62, 'part 01'!$D:$K, 3, 0) = 0,"не сдают",IF(VLOOKUP($B62, 'part 01'!$D:$K, 8, 0) &lt;&gt; TODAY(),IF(VLOOKUP($B62, 'part 01'!$D:$K, 6, 0) = 0,"потратили","должник"),"сдал"))</f>
        <v>#N/A</v>
      </c>
      <c r="D62" s="52" t="e">
        <f ca="1">IF(VLOOKUP($B62, 'part 01'!$D:$K, 3, 0) = 0,"не сдают",IF(VLOOKUP($B62, 'part 01'!$D:$K, 8, 0) &lt;&gt; TODAY(),VLOOKUP($B62, 'part 01'!$D:$K, 8, 0),""))</f>
        <v>#N/A</v>
      </c>
      <c r="E62" s="51" t="e">
        <f>IF(VLOOKUP($B62, 'part 01'!$D:$K, 3, 0) = 0,"не сдают",VLOOKUP($B62, 'part 01'!$D:$J, 4, 0)-VLOOKUP($B62, 'part 01'!$D:$J, 5, 0)-VLOOKUP($B62, 'part 01'!$D:$J, 6, 0))</f>
        <v>#N/A</v>
      </c>
      <c r="F62" s="51" t="e">
        <f ca="1">IF(VLOOKUP($B62, 'part 02'!$D:$K, 3, 0) = 0,"не сдают",IF(VLOOKUP($B62, 'part 02'!$D:$K, 8, 0) &lt;&gt; TODAY(),IF(VLOOKUP($B62, 'part 02'!$D:$K, 6, 0) = 0,"потратили","должник"),"сдал"))</f>
        <v>#N/A</v>
      </c>
      <c r="G62" s="52" t="e">
        <f ca="1">IF(VLOOKUP($B62, 'part 02'!$D:$K, 3, 0) = 0,"не сдают",IF(VLOOKUP($B62, 'part 02'!$D:$K, 8, 0) &lt;&gt; TODAY(),VLOOKUP($B62, 'part 02'!$D:$K, 8, 0),""))</f>
        <v>#N/A</v>
      </c>
      <c r="H62" s="51" t="e">
        <f>IF(VLOOKUP($B62, 'part 02'!$D:$K, 3, 0) = 0,"не сдают",VLOOKUP($B62, 'part 02'!$D:$J, 4, 0)-VLOOKUP($B62, 'part 02'!$D:$J, 5, 0)-VLOOKUP($B62, 'part 02'!$D:$J, 6, 0))</f>
        <v>#N/A</v>
      </c>
      <c r="I62" s="51" t="e">
        <f ca="1">IF(VLOOKUP($B62, 'part 03'!$D:$K, 3, 0) = 0,"не сдают",IF(VLOOKUP($B62, 'part 03'!$D:$K, 8, 0) &lt;&gt; TODAY(),IF(VLOOKUP($B62, 'part 03'!$D:$K, 6, 0) = 0,"потратили","должник"),"сдал"))</f>
        <v>#N/A</v>
      </c>
      <c r="J62" s="52" t="e">
        <f ca="1">IF(VLOOKUP($B62, 'part 03'!$D:$K, 3, 0) = 0,"не сдают",IF(VLOOKUP($B62, 'part 03'!$D:$K, 8, 0) &lt;&gt; TODAY(),VLOOKUP($B62, 'part 03'!$D:$K, 8, 0),""))</f>
        <v>#N/A</v>
      </c>
      <c r="K62" s="51" t="e">
        <f>IF(VLOOKUP($B62, 'part 03'!$D:$K, 3, 0) = 0,"не сдают",VLOOKUP($B62, 'part 03'!$D:$J, 4, 0)-VLOOKUP($B62, 'part 03'!$D:$J, 5, 0)-VLOOKUP($B62, 'part 03'!$D:$J, 6, 0))</f>
        <v>#N/A</v>
      </c>
      <c r="L62" s="51" t="e">
        <f ca="1">IF(VLOOKUP($B62, 'part 04'!$D:$K, 3, 0) = 0,"не сдают",IF(VLOOKUP($B62, 'part 04'!$D:$K, 8, 0) &lt;&gt; TODAY(),IF(VLOOKUP($B62, 'part 04'!$D:$K, 6, 0) = 0,"потратили","должник"),"сдал"))</f>
        <v>#N/A</v>
      </c>
      <c r="M62" s="52" t="e">
        <f ca="1">IF(VLOOKUP($B62, 'part 04'!$D:$K, 3, 0) = 0,"не сдают",IF(VLOOKUP($B62, 'part 04'!$D:$K, 8, 0) &lt;&gt; TODAY(),VLOOKUP($B62, 'part 04'!$D:$K, 8, 0),""))</f>
        <v>#N/A</v>
      </c>
      <c r="N62" s="51" t="e">
        <f>IF(VLOOKUP($B62, 'part 04'!$D:$K, 3, 0) = 0,"не сдают",VLOOKUP($B62, 'part 04'!$D:$J, 4, 0)-VLOOKUP($B62, 'part 04'!$D:$J, 5, 0)-VLOOKUP($B62, 'part 04'!$D:$J, 6, 0))</f>
        <v>#N/A</v>
      </c>
      <c r="O62" s="53" t="e">
        <f ca="1">IF(VLOOKUP($B62, 'part 05'!$D:$K, 3, 0) = 0,"не сдают",IF(VLOOKUP($B62, 'part 05'!$D:$K, 8, 0) &lt;&gt; TODAY(),IF(VLOOKUP($B62, 'part 05'!$D:$K, 6, 0) = 0,"потратили","должник"),"сдал"))</f>
        <v>#N/A</v>
      </c>
      <c r="P62" s="54" t="e">
        <f ca="1">IF(VLOOKUP($B62, 'part 05'!$D:$K, 3, 0) = 0,"не сдают",IF(VLOOKUP($B62, 'part 05'!$D:$K, 8, 0) &lt;&gt; TODAY(),VLOOKUP($B62, 'part 05'!$D:$K, 8, 0),""))</f>
        <v>#N/A</v>
      </c>
      <c r="Q62" s="53" t="e">
        <f>IF(VLOOKUP($B62, 'part 05'!$D:$K, 3, 0) = 0,"не сдают",VLOOKUP($B62, 'part 05'!$D:$J, 4, 0)-VLOOKUP($B62, 'part 05'!$D:$J, 5, 0)-VLOOKUP($B62, 'part 05'!$D:$J, 6, 0))</f>
        <v>#N/A</v>
      </c>
      <c r="R62" s="51" t="e">
        <f ca="1">IF(VLOOKUP($B62, 'part 06'!$D:$K, 3, 0) = 0,"не сдают",IF(VLOOKUP($B62, 'part 06'!$D:$K, 8, 0) &lt;&gt; TODAY(),IF(VLOOKUP($B62, 'part 06'!$D:$K, 6, 0) = 0,"потратили","должник"),"сдал"))</f>
        <v>#N/A</v>
      </c>
      <c r="S62" s="52" t="e">
        <f ca="1">IF(VLOOKUP($B62, 'part 06'!$D:$K, 3, 0) = 0,"не сдают",IF(VLOOKUP($B62, 'part 06'!$D:$K, 8, 0) &lt;&gt; TODAY(),VLOOKUP($B62, 'part 06'!$D:$K, 8, 0),""))</f>
        <v>#N/A</v>
      </c>
      <c r="T62" s="51" t="e">
        <f>IF(VLOOKUP($B62, 'part 06'!$D:$K, 3, 0) = 0,"не сдают",VLOOKUP($B62, 'part 06'!$D:$J, 4, 0)-VLOOKUP($B62, 'part 06'!$D:$J, 5, 0)-VLOOKUP($B62, 'part 06'!$D:$J, 6, 0))</f>
        <v>#N/A</v>
      </c>
      <c r="U62" s="51" t="e">
        <f ca="1">IF(VLOOKUP($B62, 'part 07'!$D:$K, 3, 0) = 0,"не сдают",IF(VLOOKUP($B62, 'part 07'!$D:$K, 8, 0) &lt;&gt; TODAY(),IF(VLOOKUP($B62, 'part 07'!$D:$K, 6, 0) = 0,"потратили","должник"),"сдал"))</f>
        <v>#N/A</v>
      </c>
      <c r="V62" s="52" t="e">
        <f ca="1">IF(VLOOKUP($B62, 'part 07'!$D:$K, 3, 0) = 0,"не сдают",IF(VLOOKUP($B62, 'part 07'!$D:$K, 8, 0) &lt;&gt; TODAY(),VLOOKUP($B62, 'part 07'!$D:$K, 8, 0),""))</f>
        <v>#N/A</v>
      </c>
      <c r="W62" s="51" t="e">
        <f>IF(VLOOKUP($B62, 'part 07'!$D:$K, 3, 0) = 0,"не сдают",VLOOKUP($B62, 'part 07'!$D:$J, 4, 0)-VLOOKUP($B62, 'part 07'!$D:$J, 5, 0)-VLOOKUP($B62, 'part 07'!$D:$J, 6, 0))</f>
        <v>#N/A</v>
      </c>
      <c r="X62" s="51" t="e">
        <f ca="1">IF(VLOOKUP($B62, 'part 08'!$D:$K, 3, 0) = 0,"не сдают",IF(VLOOKUP($B62, 'part 08'!$D:$K, 8, 0) &lt;&gt; TODAY(),IF(VLOOKUP($B62, 'part 08'!$D:$K, 6, 0) = 0,"потратили","должник"),"сдал"))</f>
        <v>#N/A</v>
      </c>
      <c r="Y62" s="52" t="e">
        <f ca="1">IF(VLOOKUP($B62, 'part 08'!$D:$K, 3, 0) = 0,"не сдают",IF(VLOOKUP($B62, 'part 08'!$D:$K, 8, 0) &lt;&gt; TODAY(),VLOOKUP($B62, 'part 08'!$D:$K, 8, 0),""))</f>
        <v>#N/A</v>
      </c>
      <c r="Z62" s="51" t="e">
        <f>IF(VLOOKUP($B62, 'part 08'!$D:$K, 3, 0) = 0,"не сдают",VLOOKUP($B62, 'part 08'!$D:$J, 4, 0)-VLOOKUP($B62, 'part 08'!$D:$J, 5, 0)-VLOOKUP($B62, 'part 08'!$D:$J, 6, 0))</f>
        <v>#N/A</v>
      </c>
      <c r="AA62" s="51" t="e">
        <f ca="1">IF(VLOOKUP($B62, 'part 09'!$D:$K, 3, 0) = 0,"не сдают",IF(VLOOKUP($B62, 'part 09'!$D:$K, 8, 0) &lt;&gt; TODAY(),IF(VLOOKUP($B62, 'part 09'!$D:$K, 6, 0) = 0,"потратили","должник"),"сдал"))</f>
        <v>#N/A</v>
      </c>
      <c r="AB62" s="52" t="e">
        <f ca="1">IF(VLOOKUP($B62, 'part 09'!$D:$K, 3, 0) = 0,"не сдают",IF(VLOOKUP($B62, 'part 09'!$D:$K, 8, 0) &lt;&gt; TODAY(),VLOOKUP($B62, 'part 09'!$D:$K, 8, 0),""))</f>
        <v>#N/A</v>
      </c>
      <c r="AC62" s="51" t="e">
        <f>IF(VLOOKUP($B62, 'part 09'!$D:$K, 3, 0) = 0,"не сдают",VLOOKUP($B62, 'part 09'!$D:$J, 4, 0)-VLOOKUP($B62, 'part 09'!$D:$J, 5, 0)-VLOOKUP($B62, 'part 09'!$D:$J, 6, 0))</f>
        <v>#N/A</v>
      </c>
      <c r="AD62" s="51" t="e">
        <f ca="1">IF(VLOOKUP($B62, 'part 10'!$D:$K, 3, 0) = 0,"не сдают",IF(VLOOKUP($B62, 'part 10'!$D:$K, 8, 0) &lt;&gt; TODAY(),IF(VLOOKUP($B62, 'part 10'!$D:$K, 6, 0) = 0,"потратили","должник"),"сдал"))</f>
        <v>#N/A</v>
      </c>
      <c r="AE62" s="52" t="e">
        <f ca="1">IF(VLOOKUP($B62, 'part 10'!$D:$K, 3, 0) = 0,"не сдают",IF(VLOOKUP($B62, 'part 10'!$D:$K, 8, 0) &lt;&gt; TODAY(),VLOOKUP($B62, 'part 10'!$D:$K, 8, 0),""))</f>
        <v>#N/A</v>
      </c>
      <c r="AF62" s="51" t="e">
        <f>IF(VLOOKUP($B62, 'part 10'!$D:$K, 3, 0) = 0,"не сдают",VLOOKUP($B62, 'part 10'!$D:$J, 4, 0)-VLOOKUP($B62, 'part 10'!$D:$J, 5, 0)-VLOOKUP($B62, 'part 10'!$D:$J, 6, 0))</f>
        <v>#N/A</v>
      </c>
    </row>
    <row r="63" spans="1:32" ht="15">
      <c r="A63" s="13">
        <v>61</v>
      </c>
      <c r="B63" s="28" t="s">
        <v>14</v>
      </c>
      <c r="C63" s="51" t="e">
        <f ca="1">IF(VLOOKUP($B63, 'part 01'!$D:$K, 3, 0) = 0,"не сдают",IF(VLOOKUP($B63, 'part 01'!$D:$K, 8, 0) &lt;&gt; TODAY(),IF(VLOOKUP($B63, 'part 01'!$D:$K, 6, 0) = 0,"потратили","должник"),"сдал"))</f>
        <v>#N/A</v>
      </c>
      <c r="D63" s="52" t="e">
        <f ca="1">IF(VLOOKUP($B63, 'part 01'!$D:$K, 3, 0) = 0,"не сдают",IF(VLOOKUP($B63, 'part 01'!$D:$K, 8, 0) &lt;&gt; TODAY(),VLOOKUP($B63, 'part 01'!$D:$K, 8, 0),""))</f>
        <v>#N/A</v>
      </c>
      <c r="E63" s="51" t="e">
        <f>IF(VLOOKUP($B63, 'part 01'!$D:$K, 3, 0) = 0,"не сдают",VLOOKUP($B63, 'part 01'!$D:$J, 4, 0)-VLOOKUP($B63, 'part 01'!$D:$J, 5, 0)-VLOOKUP($B63, 'part 01'!$D:$J, 6, 0))</f>
        <v>#N/A</v>
      </c>
      <c r="F63" s="51" t="e">
        <f ca="1">IF(VLOOKUP($B63, 'part 02'!$D:$K, 3, 0) = 0,"не сдают",IF(VLOOKUP($B63, 'part 02'!$D:$K, 8, 0) &lt;&gt; TODAY(),IF(VLOOKUP($B63, 'part 02'!$D:$K, 6, 0) = 0,"потратили","должник"),"сдал"))</f>
        <v>#N/A</v>
      </c>
      <c r="G63" s="52" t="e">
        <f ca="1">IF(VLOOKUP($B63, 'part 02'!$D:$K, 3, 0) = 0,"не сдают",IF(VLOOKUP($B63, 'part 02'!$D:$K, 8, 0) &lt;&gt; TODAY(),VLOOKUP($B63, 'part 02'!$D:$K, 8, 0),""))</f>
        <v>#N/A</v>
      </c>
      <c r="H63" s="51" t="e">
        <f>IF(VLOOKUP($B63, 'part 02'!$D:$K, 3, 0) = 0,"не сдают",VLOOKUP($B63, 'part 02'!$D:$J, 4, 0)-VLOOKUP($B63, 'part 02'!$D:$J, 5, 0)-VLOOKUP($B63, 'part 02'!$D:$J, 6, 0))</f>
        <v>#N/A</v>
      </c>
      <c r="I63" s="51" t="e">
        <f ca="1">IF(VLOOKUP($B63, 'part 03'!$D:$K, 3, 0) = 0,"не сдают",IF(VLOOKUP($B63, 'part 03'!$D:$K, 8, 0) &lt;&gt; TODAY(),IF(VLOOKUP($B63, 'part 03'!$D:$K, 6, 0) = 0,"потратили","должник"),"сдал"))</f>
        <v>#N/A</v>
      </c>
      <c r="J63" s="52" t="e">
        <f ca="1">IF(VLOOKUP($B63, 'part 03'!$D:$K, 3, 0) = 0,"не сдают",IF(VLOOKUP($B63, 'part 03'!$D:$K, 8, 0) &lt;&gt; TODAY(),VLOOKUP($B63, 'part 03'!$D:$K, 8, 0),""))</f>
        <v>#N/A</v>
      </c>
      <c r="K63" s="51" t="e">
        <f>IF(VLOOKUP($B63, 'part 03'!$D:$K, 3, 0) = 0,"не сдают",VLOOKUP($B63, 'part 03'!$D:$J, 4, 0)-VLOOKUP($B63, 'part 03'!$D:$J, 5, 0)-VLOOKUP($B63, 'part 03'!$D:$J, 6, 0))</f>
        <v>#N/A</v>
      </c>
      <c r="L63" s="51" t="e">
        <f ca="1">IF(VLOOKUP($B63, 'part 04'!$D:$K, 3, 0) = 0,"не сдают",IF(VLOOKUP($B63, 'part 04'!$D:$K, 8, 0) &lt;&gt; TODAY(),IF(VLOOKUP($B63, 'part 04'!$D:$K, 6, 0) = 0,"потратили","должник"),"сдал"))</f>
        <v>#N/A</v>
      </c>
      <c r="M63" s="52" t="e">
        <f ca="1">IF(VLOOKUP($B63, 'part 04'!$D:$K, 3, 0) = 0,"не сдают",IF(VLOOKUP($B63, 'part 04'!$D:$K, 8, 0) &lt;&gt; TODAY(),VLOOKUP($B63, 'part 04'!$D:$K, 8, 0),""))</f>
        <v>#N/A</v>
      </c>
      <c r="N63" s="51" t="e">
        <f>IF(VLOOKUP($B63, 'part 04'!$D:$K, 3, 0) = 0,"не сдают",VLOOKUP($B63, 'part 04'!$D:$J, 4, 0)-VLOOKUP($B63, 'part 04'!$D:$J, 5, 0)-VLOOKUP($B63, 'part 04'!$D:$J, 6, 0))</f>
        <v>#N/A</v>
      </c>
      <c r="O63" s="53" t="e">
        <f ca="1">IF(VLOOKUP($B63, 'part 05'!$D:$K, 3, 0) = 0,"не сдают",IF(VLOOKUP($B63, 'part 05'!$D:$K, 8, 0) &lt;&gt; TODAY(),IF(VLOOKUP($B63, 'part 05'!$D:$K, 6, 0) = 0,"потратили","должник"),"сдал"))</f>
        <v>#N/A</v>
      </c>
      <c r="P63" s="54" t="e">
        <f ca="1">IF(VLOOKUP($B63, 'part 05'!$D:$K, 3, 0) = 0,"не сдают",IF(VLOOKUP($B63, 'part 05'!$D:$K, 8, 0) &lt;&gt; TODAY(),VLOOKUP($B63, 'part 05'!$D:$K, 8, 0),""))</f>
        <v>#N/A</v>
      </c>
      <c r="Q63" s="53" t="e">
        <f>IF(VLOOKUP($B63, 'part 05'!$D:$K, 3, 0) = 0,"не сдают",VLOOKUP($B63, 'part 05'!$D:$J, 4, 0)-VLOOKUP($B63, 'part 05'!$D:$J, 5, 0)-VLOOKUP($B63, 'part 05'!$D:$J, 6, 0))</f>
        <v>#N/A</v>
      </c>
      <c r="R63" s="51" t="e">
        <f ca="1">IF(VLOOKUP($B63, 'part 06'!$D:$K, 3, 0) = 0,"не сдают",IF(VLOOKUP($B63, 'part 06'!$D:$K, 8, 0) &lt;&gt; TODAY(),IF(VLOOKUP($B63, 'part 06'!$D:$K, 6, 0) = 0,"потратили","должник"),"сдал"))</f>
        <v>#N/A</v>
      </c>
      <c r="S63" s="52" t="e">
        <f ca="1">IF(VLOOKUP($B63, 'part 06'!$D:$K, 3, 0) = 0,"не сдают",IF(VLOOKUP($B63, 'part 06'!$D:$K, 8, 0) &lt;&gt; TODAY(),VLOOKUP($B63, 'part 06'!$D:$K, 8, 0),""))</f>
        <v>#N/A</v>
      </c>
      <c r="T63" s="51" t="e">
        <f>IF(VLOOKUP($B63, 'part 06'!$D:$K, 3, 0) = 0,"не сдают",VLOOKUP($B63, 'part 06'!$D:$J, 4, 0)-VLOOKUP($B63, 'part 06'!$D:$J, 5, 0)-VLOOKUP($B63, 'part 06'!$D:$J, 6, 0))</f>
        <v>#N/A</v>
      </c>
      <c r="U63" s="51" t="e">
        <f ca="1">IF(VLOOKUP($B63, 'part 07'!$D:$K, 3, 0) = 0,"не сдают",IF(VLOOKUP($B63, 'part 07'!$D:$K, 8, 0) &lt;&gt; TODAY(),IF(VLOOKUP($B63, 'part 07'!$D:$K, 6, 0) = 0,"потратили","должник"),"сдал"))</f>
        <v>#N/A</v>
      </c>
      <c r="V63" s="52" t="e">
        <f ca="1">IF(VLOOKUP($B63, 'part 07'!$D:$K, 3, 0) = 0,"не сдают",IF(VLOOKUP($B63, 'part 07'!$D:$K, 8, 0) &lt;&gt; TODAY(),VLOOKUP($B63, 'part 07'!$D:$K, 8, 0),""))</f>
        <v>#N/A</v>
      </c>
      <c r="W63" s="51" t="e">
        <f>IF(VLOOKUP($B63, 'part 07'!$D:$K, 3, 0) = 0,"не сдают",VLOOKUP($B63, 'part 07'!$D:$J, 4, 0)-VLOOKUP($B63, 'part 07'!$D:$J, 5, 0)-VLOOKUP($B63, 'part 07'!$D:$J, 6, 0))</f>
        <v>#N/A</v>
      </c>
      <c r="X63" s="51" t="e">
        <f ca="1">IF(VLOOKUP($B63, 'part 08'!$D:$K, 3, 0) = 0,"не сдают",IF(VLOOKUP($B63, 'part 08'!$D:$K, 8, 0) &lt;&gt; TODAY(),IF(VLOOKUP($B63, 'part 08'!$D:$K, 6, 0) = 0,"потратили","должник"),"сдал"))</f>
        <v>#N/A</v>
      </c>
      <c r="Y63" s="52" t="e">
        <f ca="1">IF(VLOOKUP($B63, 'part 08'!$D:$K, 3, 0) = 0,"не сдают",IF(VLOOKUP($B63, 'part 08'!$D:$K, 8, 0) &lt;&gt; TODAY(),VLOOKUP($B63, 'part 08'!$D:$K, 8, 0),""))</f>
        <v>#N/A</v>
      </c>
      <c r="Z63" s="51" t="e">
        <f>IF(VLOOKUP($B63, 'part 08'!$D:$K, 3, 0) = 0,"не сдают",VLOOKUP($B63, 'part 08'!$D:$J, 4, 0)-VLOOKUP($B63, 'part 08'!$D:$J, 5, 0)-VLOOKUP($B63, 'part 08'!$D:$J, 6, 0))</f>
        <v>#N/A</v>
      </c>
      <c r="AA63" s="51" t="e">
        <f ca="1">IF(VLOOKUP($B63, 'part 09'!$D:$K, 3, 0) = 0,"не сдают",IF(VLOOKUP($B63, 'part 09'!$D:$K, 8, 0) &lt;&gt; TODAY(),IF(VLOOKUP($B63, 'part 09'!$D:$K, 6, 0) = 0,"потратили","должник"),"сдал"))</f>
        <v>#N/A</v>
      </c>
      <c r="AB63" s="52" t="e">
        <f ca="1">IF(VLOOKUP($B63, 'part 09'!$D:$K, 3, 0) = 0,"не сдают",IF(VLOOKUP($B63, 'part 09'!$D:$K, 8, 0) &lt;&gt; TODAY(),VLOOKUP($B63, 'part 09'!$D:$K, 8, 0),""))</f>
        <v>#N/A</v>
      </c>
      <c r="AC63" s="51" t="e">
        <f>IF(VLOOKUP($B63, 'part 09'!$D:$K, 3, 0) = 0,"не сдают",VLOOKUP($B63, 'part 09'!$D:$J, 4, 0)-VLOOKUP($B63, 'part 09'!$D:$J, 5, 0)-VLOOKUP($B63, 'part 09'!$D:$J, 6, 0))</f>
        <v>#N/A</v>
      </c>
      <c r="AD63" s="51" t="e">
        <f ca="1">IF(VLOOKUP($B63, 'part 10'!$D:$K, 3, 0) = 0,"не сдают",IF(VLOOKUP($B63, 'part 10'!$D:$K, 8, 0) &lt;&gt; TODAY(),IF(VLOOKUP($B63, 'part 10'!$D:$K, 6, 0) = 0,"потратили","должник"),"сдал"))</f>
        <v>#N/A</v>
      </c>
      <c r="AE63" s="52" t="e">
        <f ca="1">IF(VLOOKUP($B63, 'part 10'!$D:$K, 3, 0) = 0,"не сдают",IF(VLOOKUP($B63, 'part 10'!$D:$K, 8, 0) &lt;&gt; TODAY(),VLOOKUP($B63, 'part 10'!$D:$K, 8, 0),""))</f>
        <v>#N/A</v>
      </c>
      <c r="AF63" s="51" t="e">
        <f>IF(VLOOKUP($B63, 'part 10'!$D:$K, 3, 0) = 0,"не сдают",VLOOKUP($B63, 'part 10'!$D:$J, 4, 0)-VLOOKUP($B63, 'part 10'!$D:$J, 5, 0)-VLOOKUP($B63, 'part 10'!$D:$J, 6, 0))</f>
        <v>#N/A</v>
      </c>
    </row>
    <row r="64" spans="1:32" ht="15">
      <c r="A64" s="13">
        <v>62</v>
      </c>
      <c r="B64" s="28" t="s">
        <v>61</v>
      </c>
      <c r="C64" s="51" t="e">
        <f ca="1">IF(VLOOKUP($B64, 'part 01'!$D:$K, 3, 0) = 0,"не сдают",IF(VLOOKUP($B64, 'part 01'!$D:$K, 8, 0) &lt;&gt; TODAY(),IF(VLOOKUP($B64, 'part 01'!$D:$K, 6, 0) = 0,"потратили","должник"),"сдал"))</f>
        <v>#N/A</v>
      </c>
      <c r="D64" s="52" t="e">
        <f ca="1">IF(VLOOKUP($B64, 'part 01'!$D:$K, 3, 0) = 0,"не сдают",IF(VLOOKUP($B64, 'part 01'!$D:$K, 8, 0) &lt;&gt; TODAY(),VLOOKUP($B64, 'part 01'!$D:$K, 8, 0),""))</f>
        <v>#N/A</v>
      </c>
      <c r="E64" s="51" t="e">
        <f>IF(VLOOKUP($B64, 'part 01'!$D:$K, 3, 0) = 0,"не сдают",VLOOKUP($B64, 'part 01'!$D:$J, 4, 0)-VLOOKUP($B64, 'part 01'!$D:$J, 5, 0)-VLOOKUP($B64, 'part 01'!$D:$J, 6, 0))</f>
        <v>#N/A</v>
      </c>
      <c r="F64" s="51" t="e">
        <f ca="1">IF(VLOOKUP($B64, 'part 02'!$D:$K, 3, 0) = 0,"не сдают",IF(VLOOKUP($B64, 'part 02'!$D:$K, 8, 0) &lt;&gt; TODAY(),IF(VLOOKUP($B64, 'part 02'!$D:$K, 6, 0) = 0,"потратили","должник"),"сдал"))</f>
        <v>#N/A</v>
      </c>
      <c r="G64" s="52" t="e">
        <f ca="1">IF(VLOOKUP($B64, 'part 02'!$D:$K, 3, 0) = 0,"не сдают",IF(VLOOKUP($B64, 'part 02'!$D:$K, 8, 0) &lt;&gt; TODAY(),VLOOKUP($B64, 'part 02'!$D:$K, 8, 0),""))</f>
        <v>#N/A</v>
      </c>
      <c r="H64" s="51" t="e">
        <f>IF(VLOOKUP($B64, 'part 02'!$D:$K, 3, 0) = 0,"не сдают",VLOOKUP($B64, 'part 02'!$D:$J, 4, 0)-VLOOKUP($B64, 'part 02'!$D:$J, 5, 0)-VLOOKUP($B64, 'part 02'!$D:$J, 6, 0))</f>
        <v>#N/A</v>
      </c>
      <c r="I64" s="51" t="e">
        <f ca="1">IF(VLOOKUP($B64, 'part 03'!$D:$K, 3, 0) = 0,"не сдают",IF(VLOOKUP($B64, 'part 03'!$D:$K, 8, 0) &lt;&gt; TODAY(),IF(VLOOKUP($B64, 'part 03'!$D:$K, 6, 0) = 0,"потратили","должник"),"сдал"))</f>
        <v>#N/A</v>
      </c>
      <c r="J64" s="52" t="e">
        <f ca="1">IF(VLOOKUP($B64, 'part 03'!$D:$K, 3, 0) = 0,"не сдают",IF(VLOOKUP($B64, 'part 03'!$D:$K, 8, 0) &lt;&gt; TODAY(),VLOOKUP($B64, 'part 03'!$D:$K, 8, 0),""))</f>
        <v>#N/A</v>
      </c>
      <c r="K64" s="51" t="e">
        <f>IF(VLOOKUP($B64, 'part 03'!$D:$K, 3, 0) = 0,"не сдают",VLOOKUP($B64, 'part 03'!$D:$J, 4, 0)-VLOOKUP($B64, 'part 03'!$D:$J, 5, 0)-VLOOKUP($B64, 'part 03'!$D:$J, 6, 0))</f>
        <v>#N/A</v>
      </c>
      <c r="L64" s="51" t="e">
        <f ca="1">IF(VLOOKUP($B64, 'part 04'!$D:$K, 3, 0) = 0,"не сдают",IF(VLOOKUP($B64, 'part 04'!$D:$K, 8, 0) &lt;&gt; TODAY(),IF(VLOOKUP($B64, 'part 04'!$D:$K, 6, 0) = 0,"потратили","должник"),"сдал"))</f>
        <v>#N/A</v>
      </c>
      <c r="M64" s="52" t="e">
        <f ca="1">IF(VLOOKUP($B64, 'part 04'!$D:$K, 3, 0) = 0,"не сдают",IF(VLOOKUP($B64, 'part 04'!$D:$K, 8, 0) &lt;&gt; TODAY(),VLOOKUP($B64, 'part 04'!$D:$K, 8, 0),""))</f>
        <v>#N/A</v>
      </c>
      <c r="N64" s="51" t="e">
        <f>IF(VLOOKUP($B64, 'part 04'!$D:$K, 3, 0) = 0,"не сдают",VLOOKUP($B64, 'part 04'!$D:$J, 4, 0)-VLOOKUP($B64, 'part 04'!$D:$J, 5, 0)-VLOOKUP($B64, 'part 04'!$D:$J, 6, 0))</f>
        <v>#N/A</v>
      </c>
      <c r="O64" s="53" t="e">
        <f ca="1">IF(VLOOKUP($B64, 'part 05'!$D:$K, 3, 0) = 0,"не сдают",IF(VLOOKUP($B64, 'part 05'!$D:$K, 8, 0) &lt;&gt; TODAY(),IF(VLOOKUP($B64, 'part 05'!$D:$K, 6, 0) = 0,"потратили","должник"),"сдал"))</f>
        <v>#N/A</v>
      </c>
      <c r="P64" s="54" t="e">
        <f ca="1">IF(VLOOKUP($B64, 'part 05'!$D:$K, 3, 0) = 0,"не сдают",IF(VLOOKUP($B64, 'part 05'!$D:$K, 8, 0) &lt;&gt; TODAY(),VLOOKUP($B64, 'part 05'!$D:$K, 8, 0),""))</f>
        <v>#N/A</v>
      </c>
      <c r="Q64" s="53" t="e">
        <f>IF(VLOOKUP($B64, 'part 05'!$D:$K, 3, 0) = 0,"не сдают",VLOOKUP($B64, 'part 05'!$D:$J, 4, 0)-VLOOKUP($B64, 'part 05'!$D:$J, 5, 0)-VLOOKUP($B64, 'part 05'!$D:$J, 6, 0))</f>
        <v>#N/A</v>
      </c>
      <c r="R64" s="51" t="e">
        <f ca="1">IF(VLOOKUP($B64, 'part 06'!$D:$K, 3, 0) = 0,"не сдают",IF(VLOOKUP($B64, 'part 06'!$D:$K, 8, 0) &lt;&gt; TODAY(),IF(VLOOKUP($B64, 'part 06'!$D:$K, 6, 0) = 0,"потратили","должник"),"сдал"))</f>
        <v>#N/A</v>
      </c>
      <c r="S64" s="52" t="e">
        <f ca="1">IF(VLOOKUP($B64, 'part 06'!$D:$K, 3, 0) = 0,"не сдают",IF(VLOOKUP($B64, 'part 06'!$D:$K, 8, 0) &lt;&gt; TODAY(),VLOOKUP($B64, 'part 06'!$D:$K, 8, 0),""))</f>
        <v>#N/A</v>
      </c>
      <c r="T64" s="51" t="e">
        <f>IF(VLOOKUP($B64, 'part 06'!$D:$K, 3, 0) = 0,"не сдают",VLOOKUP($B64, 'part 06'!$D:$J, 4, 0)-VLOOKUP($B64, 'part 06'!$D:$J, 5, 0)-VLOOKUP($B64, 'part 06'!$D:$J, 6, 0))</f>
        <v>#N/A</v>
      </c>
      <c r="U64" s="51" t="e">
        <f ca="1">IF(VLOOKUP($B64, 'part 07'!$D:$K, 3, 0) = 0,"не сдают",IF(VLOOKUP($B64, 'part 07'!$D:$K, 8, 0) &lt;&gt; TODAY(),IF(VLOOKUP($B64, 'part 07'!$D:$K, 6, 0) = 0,"потратили","должник"),"сдал"))</f>
        <v>#N/A</v>
      </c>
      <c r="V64" s="52" t="e">
        <f ca="1">IF(VLOOKUP($B64, 'part 07'!$D:$K, 3, 0) = 0,"не сдают",IF(VLOOKUP($B64, 'part 07'!$D:$K, 8, 0) &lt;&gt; TODAY(),VLOOKUP($B64, 'part 07'!$D:$K, 8, 0),""))</f>
        <v>#N/A</v>
      </c>
      <c r="W64" s="51" t="e">
        <f>IF(VLOOKUP($B64, 'part 07'!$D:$K, 3, 0) = 0,"не сдают",VLOOKUP($B64, 'part 07'!$D:$J, 4, 0)-VLOOKUP($B64, 'part 07'!$D:$J, 5, 0)-VLOOKUP($B64, 'part 07'!$D:$J, 6, 0))</f>
        <v>#N/A</v>
      </c>
      <c r="X64" s="51" t="e">
        <f ca="1">IF(VLOOKUP($B64, 'part 08'!$D:$K, 3, 0) = 0,"не сдают",IF(VLOOKUP($B64, 'part 08'!$D:$K, 8, 0) &lt;&gt; TODAY(),IF(VLOOKUP($B64, 'part 08'!$D:$K, 6, 0) = 0,"потратили","должник"),"сдал"))</f>
        <v>#N/A</v>
      </c>
      <c r="Y64" s="52" t="e">
        <f ca="1">IF(VLOOKUP($B64, 'part 08'!$D:$K, 3, 0) = 0,"не сдают",IF(VLOOKUP($B64, 'part 08'!$D:$K, 8, 0) &lt;&gt; TODAY(),VLOOKUP($B64, 'part 08'!$D:$K, 8, 0),""))</f>
        <v>#N/A</v>
      </c>
      <c r="Z64" s="51" t="e">
        <f>IF(VLOOKUP($B64, 'part 08'!$D:$K, 3, 0) = 0,"не сдают",VLOOKUP($B64, 'part 08'!$D:$J, 4, 0)-VLOOKUP($B64, 'part 08'!$D:$J, 5, 0)-VLOOKUP($B64, 'part 08'!$D:$J, 6, 0))</f>
        <v>#N/A</v>
      </c>
      <c r="AA64" s="51" t="e">
        <f ca="1">IF(VLOOKUP($B64, 'part 09'!$D:$K, 3, 0) = 0,"не сдают",IF(VLOOKUP($B64, 'part 09'!$D:$K, 8, 0) &lt;&gt; TODAY(),IF(VLOOKUP($B64, 'part 09'!$D:$K, 6, 0) = 0,"потратили","должник"),"сдал"))</f>
        <v>#N/A</v>
      </c>
      <c r="AB64" s="52" t="e">
        <f ca="1">IF(VLOOKUP($B64, 'part 09'!$D:$K, 3, 0) = 0,"не сдают",IF(VLOOKUP($B64, 'part 09'!$D:$K, 8, 0) &lt;&gt; TODAY(),VLOOKUP($B64, 'part 09'!$D:$K, 8, 0),""))</f>
        <v>#N/A</v>
      </c>
      <c r="AC64" s="51" t="e">
        <f>IF(VLOOKUP($B64, 'part 09'!$D:$K, 3, 0) = 0,"не сдают",VLOOKUP($B64, 'part 09'!$D:$J, 4, 0)-VLOOKUP($B64, 'part 09'!$D:$J, 5, 0)-VLOOKUP($B64, 'part 09'!$D:$J, 6, 0))</f>
        <v>#N/A</v>
      </c>
      <c r="AD64" s="51" t="e">
        <f ca="1">IF(VLOOKUP($B64, 'part 10'!$D:$K, 3, 0) = 0,"не сдают",IF(VLOOKUP($B64, 'part 10'!$D:$K, 8, 0) &lt;&gt; TODAY(),IF(VLOOKUP($B64, 'part 10'!$D:$K, 6, 0) = 0,"потратили","должник"),"сдал"))</f>
        <v>#N/A</v>
      </c>
      <c r="AE64" s="52" t="e">
        <f ca="1">IF(VLOOKUP($B64, 'part 10'!$D:$K, 3, 0) = 0,"не сдают",IF(VLOOKUP($B64, 'part 10'!$D:$K, 8, 0) &lt;&gt; TODAY(),VLOOKUP($B64, 'part 10'!$D:$K, 8, 0),""))</f>
        <v>#N/A</v>
      </c>
      <c r="AF64" s="51" t="e">
        <f>IF(VLOOKUP($B64, 'part 10'!$D:$K, 3, 0) = 0,"не сдают",VLOOKUP($B64, 'part 10'!$D:$J, 4, 0)-VLOOKUP($B64, 'part 10'!$D:$J, 5, 0)-VLOOKUP($B64, 'part 10'!$D:$J, 6, 0))</f>
        <v>#N/A</v>
      </c>
    </row>
    <row r="65" spans="1:32" ht="30">
      <c r="A65" s="13">
        <v>63</v>
      </c>
      <c r="B65" s="28" t="s">
        <v>83</v>
      </c>
      <c r="C65" s="51" t="e">
        <f ca="1">IF(VLOOKUP($B65, 'part 01'!$D:$K, 3, 0) = 0,"не сдают",IF(VLOOKUP($B65, 'part 01'!$D:$K, 8, 0) &lt;&gt; TODAY(),IF(VLOOKUP($B65, 'part 01'!$D:$K, 6, 0) = 0,"потратили","должник"),"сдал"))</f>
        <v>#N/A</v>
      </c>
      <c r="D65" s="52" t="e">
        <f ca="1">IF(VLOOKUP($B65, 'part 01'!$D:$K, 3, 0) = 0,"не сдают",IF(VLOOKUP($B65, 'part 01'!$D:$K, 8, 0) &lt;&gt; TODAY(),VLOOKUP($B65, 'part 01'!$D:$K, 8, 0),""))</f>
        <v>#N/A</v>
      </c>
      <c r="E65" s="51" t="e">
        <f>IF(VLOOKUP($B65, 'part 01'!$D:$K, 3, 0) = 0,"не сдают",VLOOKUP($B65, 'part 01'!$D:$J, 4, 0)-VLOOKUP($B65, 'part 01'!$D:$J, 5, 0)-VLOOKUP($B65, 'part 01'!$D:$J, 6, 0))</f>
        <v>#N/A</v>
      </c>
      <c r="F65" s="51" t="e">
        <f ca="1">IF(VLOOKUP($B65, 'part 02'!$D:$K, 3, 0) = 0,"не сдают",IF(VLOOKUP($B65, 'part 02'!$D:$K, 8, 0) &lt;&gt; TODAY(),IF(VLOOKUP($B65, 'part 02'!$D:$K, 6, 0) = 0,"потратили","должник"),"сдал"))</f>
        <v>#N/A</v>
      </c>
      <c r="G65" s="52" t="e">
        <f ca="1">IF(VLOOKUP($B65, 'part 02'!$D:$K, 3, 0) = 0,"не сдают",IF(VLOOKUP($B65, 'part 02'!$D:$K, 8, 0) &lt;&gt; TODAY(),VLOOKUP($B65, 'part 02'!$D:$K, 8, 0),""))</f>
        <v>#N/A</v>
      </c>
      <c r="H65" s="51" t="e">
        <f>IF(VLOOKUP($B65, 'part 02'!$D:$K, 3, 0) = 0,"не сдают",VLOOKUP($B65, 'part 02'!$D:$J, 4, 0)-VLOOKUP($B65, 'part 02'!$D:$J, 5, 0)-VLOOKUP($B65, 'part 02'!$D:$J, 6, 0))</f>
        <v>#N/A</v>
      </c>
      <c r="I65" s="51" t="e">
        <f ca="1">IF(VLOOKUP($B65, 'part 03'!$D:$K, 3, 0) = 0,"не сдают",IF(VLOOKUP($B65, 'part 03'!$D:$K, 8, 0) &lt;&gt; TODAY(),IF(VLOOKUP($B65, 'part 03'!$D:$K, 6, 0) = 0,"потратили","должник"),"сдал"))</f>
        <v>#N/A</v>
      </c>
      <c r="J65" s="52" t="e">
        <f ca="1">IF(VLOOKUP($B65, 'part 03'!$D:$K, 3, 0) = 0,"не сдают",IF(VLOOKUP($B65, 'part 03'!$D:$K, 8, 0) &lt;&gt; TODAY(),VLOOKUP($B65, 'part 03'!$D:$K, 8, 0),""))</f>
        <v>#N/A</v>
      </c>
      <c r="K65" s="51" t="e">
        <f>IF(VLOOKUP($B65, 'part 03'!$D:$K, 3, 0) = 0,"не сдают",VLOOKUP($B65, 'part 03'!$D:$J, 4, 0)-VLOOKUP($B65, 'part 03'!$D:$J, 5, 0)-VLOOKUP($B65, 'part 03'!$D:$J, 6, 0))</f>
        <v>#N/A</v>
      </c>
      <c r="L65" s="51" t="e">
        <f ca="1">IF(VLOOKUP($B65, 'part 04'!$D:$K, 3, 0) = 0,"не сдают",IF(VLOOKUP($B65, 'part 04'!$D:$K, 8, 0) &lt;&gt; TODAY(),IF(VLOOKUP($B65, 'part 04'!$D:$K, 6, 0) = 0,"потратили","должник"),"сдал"))</f>
        <v>#N/A</v>
      </c>
      <c r="M65" s="52" t="e">
        <f ca="1">IF(VLOOKUP($B65, 'part 04'!$D:$K, 3, 0) = 0,"не сдают",IF(VLOOKUP($B65, 'part 04'!$D:$K, 8, 0) &lt;&gt; TODAY(),VLOOKUP($B65, 'part 04'!$D:$K, 8, 0),""))</f>
        <v>#N/A</v>
      </c>
      <c r="N65" s="51" t="e">
        <f>IF(VLOOKUP($B65, 'part 04'!$D:$K, 3, 0) = 0,"не сдают",VLOOKUP($B65, 'part 04'!$D:$J, 4, 0)-VLOOKUP($B65, 'part 04'!$D:$J, 5, 0)-VLOOKUP($B65, 'part 04'!$D:$J, 6, 0))</f>
        <v>#N/A</v>
      </c>
      <c r="O65" s="53" t="e">
        <f ca="1">IF(VLOOKUP($B65, 'part 05'!$D:$K, 3, 0) = 0,"не сдают",IF(VLOOKUP($B65, 'part 05'!$D:$K, 8, 0) &lt;&gt; TODAY(),IF(VLOOKUP($B65, 'part 05'!$D:$K, 6, 0) = 0,"потратили","должник"),"сдал"))</f>
        <v>#N/A</v>
      </c>
      <c r="P65" s="54" t="e">
        <f ca="1">IF(VLOOKUP($B65, 'part 05'!$D:$K, 3, 0) = 0,"не сдают",IF(VLOOKUP($B65, 'part 05'!$D:$K, 8, 0) &lt;&gt; TODAY(),VLOOKUP($B65, 'part 05'!$D:$K, 8, 0),""))</f>
        <v>#N/A</v>
      </c>
      <c r="Q65" s="53" t="e">
        <f>IF(VLOOKUP($B65, 'part 05'!$D:$K, 3, 0) = 0,"не сдают",VLOOKUP($B65, 'part 05'!$D:$J, 4, 0)-VLOOKUP($B65, 'part 05'!$D:$J, 5, 0)-VLOOKUP($B65, 'part 05'!$D:$J, 6, 0))</f>
        <v>#N/A</v>
      </c>
      <c r="R65" s="51" t="e">
        <f ca="1">IF(VLOOKUP($B65, 'part 06'!$D:$K, 3, 0) = 0,"не сдают",IF(VLOOKUP($B65, 'part 06'!$D:$K, 8, 0) &lt;&gt; TODAY(),IF(VLOOKUP($B65, 'part 06'!$D:$K, 6, 0) = 0,"потратили","должник"),"сдал"))</f>
        <v>#N/A</v>
      </c>
      <c r="S65" s="52" t="e">
        <f ca="1">IF(VLOOKUP($B65, 'part 06'!$D:$K, 3, 0) = 0,"не сдают",IF(VLOOKUP($B65, 'part 06'!$D:$K, 8, 0) &lt;&gt; TODAY(),VLOOKUP($B65, 'part 06'!$D:$K, 8, 0),""))</f>
        <v>#N/A</v>
      </c>
      <c r="T65" s="51" t="e">
        <f>IF(VLOOKUP($B65, 'part 06'!$D:$K, 3, 0) = 0,"не сдают",VLOOKUP($B65, 'part 06'!$D:$J, 4, 0)-VLOOKUP($B65, 'part 06'!$D:$J, 5, 0)-VLOOKUP($B65, 'part 06'!$D:$J, 6, 0))</f>
        <v>#N/A</v>
      </c>
      <c r="U65" s="51" t="e">
        <f ca="1">IF(VLOOKUP($B65, 'part 07'!$D:$K, 3, 0) = 0,"не сдают",IF(VLOOKUP($B65, 'part 07'!$D:$K, 8, 0) &lt;&gt; TODAY(),IF(VLOOKUP($B65, 'part 07'!$D:$K, 6, 0) = 0,"потратили","должник"),"сдал"))</f>
        <v>#N/A</v>
      </c>
      <c r="V65" s="52" t="e">
        <f ca="1">IF(VLOOKUP($B65, 'part 07'!$D:$K, 3, 0) = 0,"не сдают",IF(VLOOKUP($B65, 'part 07'!$D:$K, 8, 0) &lt;&gt; TODAY(),VLOOKUP($B65, 'part 07'!$D:$K, 8, 0),""))</f>
        <v>#N/A</v>
      </c>
      <c r="W65" s="51" t="e">
        <f>IF(VLOOKUP($B65, 'part 07'!$D:$K, 3, 0) = 0,"не сдают",VLOOKUP($B65, 'part 07'!$D:$J, 4, 0)-VLOOKUP($B65, 'part 07'!$D:$J, 5, 0)-VLOOKUP($B65, 'part 07'!$D:$J, 6, 0))</f>
        <v>#N/A</v>
      </c>
      <c r="X65" s="51" t="e">
        <f ca="1">IF(VLOOKUP($B65, 'part 08'!$D:$K, 3, 0) = 0,"не сдают",IF(VLOOKUP($B65, 'part 08'!$D:$K, 8, 0) &lt;&gt; TODAY(),IF(VLOOKUP($B65, 'part 08'!$D:$K, 6, 0) = 0,"потратили","должник"),"сдал"))</f>
        <v>#N/A</v>
      </c>
      <c r="Y65" s="52" t="e">
        <f ca="1">IF(VLOOKUP($B65, 'part 08'!$D:$K, 3, 0) = 0,"не сдают",IF(VLOOKUP($B65, 'part 08'!$D:$K, 8, 0) &lt;&gt; TODAY(),VLOOKUP($B65, 'part 08'!$D:$K, 8, 0),""))</f>
        <v>#N/A</v>
      </c>
      <c r="Z65" s="51" t="e">
        <f>IF(VLOOKUP($B65, 'part 08'!$D:$K, 3, 0) = 0,"не сдают",VLOOKUP($B65, 'part 08'!$D:$J, 4, 0)-VLOOKUP($B65, 'part 08'!$D:$J, 5, 0)-VLOOKUP($B65, 'part 08'!$D:$J, 6, 0))</f>
        <v>#N/A</v>
      </c>
      <c r="AA65" s="51" t="e">
        <f ca="1">IF(VLOOKUP($B65, 'part 09'!$D:$K, 3, 0) = 0,"не сдают",IF(VLOOKUP($B65, 'part 09'!$D:$K, 8, 0) &lt;&gt; TODAY(),IF(VLOOKUP($B65, 'part 09'!$D:$K, 6, 0) = 0,"потратили","должник"),"сдал"))</f>
        <v>#N/A</v>
      </c>
      <c r="AB65" s="52" t="e">
        <f ca="1">IF(VLOOKUP($B65, 'part 09'!$D:$K, 3, 0) = 0,"не сдают",IF(VLOOKUP($B65, 'part 09'!$D:$K, 8, 0) &lt;&gt; TODAY(),VLOOKUP($B65, 'part 09'!$D:$K, 8, 0),""))</f>
        <v>#N/A</v>
      </c>
      <c r="AC65" s="51" t="e">
        <f>IF(VLOOKUP($B65, 'part 09'!$D:$K, 3, 0) = 0,"не сдают",VLOOKUP($B65, 'part 09'!$D:$J, 4, 0)-VLOOKUP($B65, 'part 09'!$D:$J, 5, 0)-VLOOKUP($B65, 'part 09'!$D:$J, 6, 0))</f>
        <v>#N/A</v>
      </c>
      <c r="AD65" s="51" t="e">
        <f ca="1">IF(VLOOKUP($B65, 'part 10'!$D:$K, 3, 0) = 0,"не сдают",IF(VLOOKUP($B65, 'part 10'!$D:$K, 8, 0) &lt;&gt; TODAY(),IF(VLOOKUP($B65, 'part 10'!$D:$K, 6, 0) = 0,"потратили","должник"),"сдал"))</f>
        <v>#N/A</v>
      </c>
      <c r="AE65" s="52" t="e">
        <f ca="1">IF(VLOOKUP($B65, 'part 10'!$D:$K, 3, 0) = 0,"не сдают",IF(VLOOKUP($B65, 'part 10'!$D:$K, 8, 0) &lt;&gt; TODAY(),VLOOKUP($B65, 'part 10'!$D:$K, 8, 0),""))</f>
        <v>#N/A</v>
      </c>
      <c r="AF65" s="51" t="e">
        <f>IF(VLOOKUP($B65, 'part 10'!$D:$K, 3, 0) = 0,"не сдают",VLOOKUP($B65, 'part 10'!$D:$J, 4, 0)-VLOOKUP($B65, 'part 10'!$D:$J, 5, 0)-VLOOKUP($B65, 'part 10'!$D:$J, 6, 0))</f>
        <v>#N/A</v>
      </c>
    </row>
    <row r="66" spans="1:32" ht="15">
      <c r="A66" s="13">
        <v>64</v>
      </c>
      <c r="B66" s="28" t="s">
        <v>7</v>
      </c>
      <c r="C66" s="51" t="e">
        <f ca="1">IF(VLOOKUP($B66, 'part 01'!$D:$K, 3, 0) = 0,"не сдают",IF(VLOOKUP($B66, 'part 01'!$D:$K, 8, 0) &lt;&gt; TODAY(),IF(VLOOKUP($B66, 'part 01'!$D:$K, 6, 0) = 0,"потратили","должник"),"сдал"))</f>
        <v>#N/A</v>
      </c>
      <c r="D66" s="52" t="e">
        <f ca="1">IF(VLOOKUP($B66, 'part 01'!$D:$K, 3, 0) = 0,"не сдают",IF(VLOOKUP($B66, 'part 01'!$D:$K, 8, 0) &lt;&gt; TODAY(),VLOOKUP($B66, 'part 01'!$D:$K, 8, 0),""))</f>
        <v>#N/A</v>
      </c>
      <c r="E66" s="51" t="e">
        <f>IF(VLOOKUP($B66, 'part 01'!$D:$K, 3, 0) = 0,"не сдают",VLOOKUP($B66, 'part 01'!$D:$J, 4, 0)-VLOOKUP($B66, 'part 01'!$D:$J, 5, 0)-VLOOKUP($B66, 'part 01'!$D:$J, 6, 0))</f>
        <v>#N/A</v>
      </c>
      <c r="F66" s="51" t="e">
        <f ca="1">IF(VLOOKUP($B66, 'part 02'!$D:$K, 3, 0) = 0,"не сдают",IF(VLOOKUP($B66, 'part 02'!$D:$K, 8, 0) &lt;&gt; TODAY(),IF(VLOOKUP($B66, 'part 02'!$D:$K, 6, 0) = 0,"потратили","должник"),"сдал"))</f>
        <v>#N/A</v>
      </c>
      <c r="G66" s="52" t="e">
        <f ca="1">IF(VLOOKUP($B66, 'part 02'!$D:$K, 3, 0) = 0,"не сдают",IF(VLOOKUP($B66, 'part 02'!$D:$K, 8, 0) &lt;&gt; TODAY(),VLOOKUP($B66, 'part 02'!$D:$K, 8, 0),""))</f>
        <v>#N/A</v>
      </c>
      <c r="H66" s="51" t="e">
        <f>IF(VLOOKUP($B66, 'part 02'!$D:$K, 3, 0) = 0,"не сдают",VLOOKUP($B66, 'part 02'!$D:$J, 4, 0)-VLOOKUP($B66, 'part 02'!$D:$J, 5, 0)-VLOOKUP($B66, 'part 02'!$D:$J, 6, 0))</f>
        <v>#N/A</v>
      </c>
      <c r="I66" s="51" t="e">
        <f ca="1">IF(VLOOKUP($B66, 'part 03'!$D:$K, 3, 0) = 0,"не сдают",IF(VLOOKUP($B66, 'part 03'!$D:$K, 8, 0) &lt;&gt; TODAY(),IF(VLOOKUP($B66, 'part 03'!$D:$K, 6, 0) = 0,"потратили","должник"),"сдал"))</f>
        <v>#N/A</v>
      </c>
      <c r="J66" s="52" t="e">
        <f ca="1">IF(VLOOKUP($B66, 'part 03'!$D:$K, 3, 0) = 0,"не сдают",IF(VLOOKUP($B66, 'part 03'!$D:$K, 8, 0) &lt;&gt; TODAY(),VLOOKUP($B66, 'part 03'!$D:$K, 8, 0),""))</f>
        <v>#N/A</v>
      </c>
      <c r="K66" s="51" t="e">
        <f>IF(VLOOKUP($B66, 'part 03'!$D:$K, 3, 0) = 0,"не сдают",VLOOKUP($B66, 'part 03'!$D:$J, 4, 0)-VLOOKUP($B66, 'part 03'!$D:$J, 5, 0)-VLOOKUP($B66, 'part 03'!$D:$J, 6, 0))</f>
        <v>#N/A</v>
      </c>
      <c r="L66" s="51" t="e">
        <f ca="1">IF(VLOOKUP($B66, 'part 04'!$D:$K, 3, 0) = 0,"не сдают",IF(VLOOKUP($B66, 'part 04'!$D:$K, 8, 0) &lt;&gt; TODAY(),IF(VLOOKUP($B66, 'part 04'!$D:$K, 6, 0) = 0,"потратили","должник"),"сдал"))</f>
        <v>#N/A</v>
      </c>
      <c r="M66" s="52" t="e">
        <f ca="1">IF(VLOOKUP($B66, 'part 04'!$D:$K, 3, 0) = 0,"не сдают",IF(VLOOKUP($B66, 'part 04'!$D:$K, 8, 0) &lt;&gt; TODAY(),VLOOKUP($B66, 'part 04'!$D:$K, 8, 0),""))</f>
        <v>#N/A</v>
      </c>
      <c r="N66" s="51" t="e">
        <f>IF(VLOOKUP($B66, 'part 04'!$D:$K, 3, 0) = 0,"не сдают",VLOOKUP($B66, 'part 04'!$D:$J, 4, 0)-VLOOKUP($B66, 'part 04'!$D:$J, 5, 0)-VLOOKUP($B66, 'part 04'!$D:$J, 6, 0))</f>
        <v>#N/A</v>
      </c>
      <c r="O66" s="53" t="e">
        <f ca="1">IF(VLOOKUP($B66, 'part 05'!$D:$K, 3, 0) = 0,"не сдают",IF(VLOOKUP($B66, 'part 05'!$D:$K, 8, 0) &lt;&gt; TODAY(),IF(VLOOKUP($B66, 'part 05'!$D:$K, 6, 0) = 0,"потратили","должник"),"сдал"))</f>
        <v>#N/A</v>
      </c>
      <c r="P66" s="54" t="e">
        <f ca="1">IF(VLOOKUP($B66, 'part 05'!$D:$K, 3, 0) = 0,"не сдают",IF(VLOOKUP($B66, 'part 05'!$D:$K, 8, 0) &lt;&gt; TODAY(),VLOOKUP($B66, 'part 05'!$D:$K, 8, 0),""))</f>
        <v>#N/A</v>
      </c>
      <c r="Q66" s="53" t="e">
        <f>IF(VLOOKUP($B66, 'part 05'!$D:$K, 3, 0) = 0,"не сдают",VLOOKUP($B66, 'part 05'!$D:$J, 4, 0)-VLOOKUP($B66, 'part 05'!$D:$J, 5, 0)-VLOOKUP($B66, 'part 05'!$D:$J, 6, 0))</f>
        <v>#N/A</v>
      </c>
      <c r="R66" s="51" t="e">
        <f ca="1">IF(VLOOKUP($B66, 'part 06'!$D:$K, 3, 0) = 0,"не сдают",IF(VLOOKUP($B66, 'part 06'!$D:$K, 8, 0) &lt;&gt; TODAY(),IF(VLOOKUP($B66, 'part 06'!$D:$K, 6, 0) = 0,"потратили","должник"),"сдал"))</f>
        <v>#N/A</v>
      </c>
      <c r="S66" s="52" t="e">
        <f ca="1">IF(VLOOKUP($B66, 'part 06'!$D:$K, 3, 0) = 0,"не сдают",IF(VLOOKUP($B66, 'part 06'!$D:$K, 8, 0) &lt;&gt; TODAY(),VLOOKUP($B66, 'part 06'!$D:$K, 8, 0),""))</f>
        <v>#N/A</v>
      </c>
      <c r="T66" s="51" t="e">
        <f>IF(VLOOKUP($B66, 'part 06'!$D:$K, 3, 0) = 0,"не сдают",VLOOKUP($B66, 'part 06'!$D:$J, 4, 0)-VLOOKUP($B66, 'part 06'!$D:$J, 5, 0)-VLOOKUP($B66, 'part 06'!$D:$J, 6, 0))</f>
        <v>#N/A</v>
      </c>
      <c r="U66" s="51" t="e">
        <f ca="1">IF(VLOOKUP($B66, 'part 07'!$D:$K, 3, 0) = 0,"не сдают",IF(VLOOKUP($B66, 'part 07'!$D:$K, 8, 0) &lt;&gt; TODAY(),IF(VLOOKUP($B66, 'part 07'!$D:$K, 6, 0) = 0,"потратили","должник"),"сдал"))</f>
        <v>#N/A</v>
      </c>
      <c r="V66" s="52" t="e">
        <f ca="1">IF(VLOOKUP($B66, 'part 07'!$D:$K, 3, 0) = 0,"не сдают",IF(VLOOKUP($B66, 'part 07'!$D:$K, 8, 0) &lt;&gt; TODAY(),VLOOKUP($B66, 'part 07'!$D:$K, 8, 0),""))</f>
        <v>#N/A</v>
      </c>
      <c r="W66" s="51" t="e">
        <f>IF(VLOOKUP($B66, 'part 07'!$D:$K, 3, 0) = 0,"не сдают",VLOOKUP($B66, 'part 07'!$D:$J, 4, 0)-VLOOKUP($B66, 'part 07'!$D:$J, 5, 0)-VLOOKUP($B66, 'part 07'!$D:$J, 6, 0))</f>
        <v>#N/A</v>
      </c>
      <c r="X66" s="51" t="e">
        <f ca="1">IF(VLOOKUP($B66, 'part 08'!$D:$K, 3, 0) = 0,"не сдают",IF(VLOOKUP($B66, 'part 08'!$D:$K, 8, 0) &lt;&gt; TODAY(),IF(VLOOKUP($B66, 'part 08'!$D:$K, 6, 0) = 0,"потратили","должник"),"сдал"))</f>
        <v>#N/A</v>
      </c>
      <c r="Y66" s="52" t="e">
        <f ca="1">IF(VLOOKUP($B66, 'part 08'!$D:$K, 3, 0) = 0,"не сдают",IF(VLOOKUP($B66, 'part 08'!$D:$K, 8, 0) &lt;&gt; TODAY(),VLOOKUP($B66, 'part 08'!$D:$K, 8, 0),""))</f>
        <v>#N/A</v>
      </c>
      <c r="Z66" s="51" t="e">
        <f>IF(VLOOKUP($B66, 'part 08'!$D:$K, 3, 0) = 0,"не сдают",VLOOKUP($B66, 'part 08'!$D:$J, 4, 0)-VLOOKUP($B66, 'part 08'!$D:$J, 5, 0)-VLOOKUP($B66, 'part 08'!$D:$J, 6, 0))</f>
        <v>#N/A</v>
      </c>
      <c r="AA66" s="51" t="e">
        <f ca="1">IF(VLOOKUP($B66, 'part 09'!$D:$K, 3, 0) = 0,"не сдают",IF(VLOOKUP($B66, 'part 09'!$D:$K, 8, 0) &lt;&gt; TODAY(),IF(VLOOKUP($B66, 'part 09'!$D:$K, 6, 0) = 0,"потратили","должник"),"сдал"))</f>
        <v>#N/A</v>
      </c>
      <c r="AB66" s="52" t="e">
        <f ca="1">IF(VLOOKUP($B66, 'part 09'!$D:$K, 3, 0) = 0,"не сдают",IF(VLOOKUP($B66, 'part 09'!$D:$K, 8, 0) &lt;&gt; TODAY(),VLOOKUP($B66, 'part 09'!$D:$K, 8, 0),""))</f>
        <v>#N/A</v>
      </c>
      <c r="AC66" s="51" t="e">
        <f>IF(VLOOKUP($B66, 'part 09'!$D:$K, 3, 0) = 0,"не сдают",VLOOKUP($B66, 'part 09'!$D:$J, 4, 0)-VLOOKUP($B66, 'part 09'!$D:$J, 5, 0)-VLOOKUP($B66, 'part 09'!$D:$J, 6, 0))</f>
        <v>#N/A</v>
      </c>
      <c r="AD66" s="51" t="e">
        <f ca="1">IF(VLOOKUP($B66, 'part 10'!$D:$K, 3, 0) = 0,"не сдают",IF(VLOOKUP($B66, 'part 10'!$D:$K, 8, 0) &lt;&gt; TODAY(),IF(VLOOKUP($B66, 'part 10'!$D:$K, 6, 0) = 0,"потратили","должник"),"сдал"))</f>
        <v>#N/A</v>
      </c>
      <c r="AE66" s="52" t="e">
        <f ca="1">IF(VLOOKUP($B66, 'part 10'!$D:$K, 3, 0) = 0,"не сдают",IF(VLOOKUP($B66, 'part 10'!$D:$K, 8, 0) &lt;&gt; TODAY(),VLOOKUP($B66, 'part 10'!$D:$K, 8, 0),""))</f>
        <v>#N/A</v>
      </c>
      <c r="AF66" s="51" t="e">
        <f>IF(VLOOKUP($B66, 'part 10'!$D:$K, 3, 0) = 0,"не сдают",VLOOKUP($B66, 'part 10'!$D:$J, 4, 0)-VLOOKUP($B66, 'part 10'!$D:$J, 5, 0)-VLOOKUP($B66, 'part 10'!$D:$J, 6, 0))</f>
        <v>#N/A</v>
      </c>
    </row>
    <row r="67" spans="1:32" ht="15">
      <c r="A67" s="13">
        <v>65</v>
      </c>
      <c r="B67" s="28" t="s">
        <v>6</v>
      </c>
      <c r="C67" s="51" t="e">
        <f ca="1">IF(VLOOKUP($B67, 'part 01'!$D:$K, 3, 0) = 0,"не сдают",IF(VLOOKUP($B67, 'part 01'!$D:$K, 8, 0) &lt;&gt; TODAY(),IF(VLOOKUP($B67, 'part 01'!$D:$K, 6, 0) = 0,"потратили","должник"),"сдал"))</f>
        <v>#N/A</v>
      </c>
      <c r="D67" s="52" t="e">
        <f ca="1">IF(VLOOKUP($B67, 'part 01'!$D:$K, 3, 0) = 0,"не сдают",IF(VLOOKUP($B67, 'part 01'!$D:$K, 8, 0) &lt;&gt; TODAY(),VLOOKUP($B67, 'part 01'!$D:$K, 8, 0),""))</f>
        <v>#N/A</v>
      </c>
      <c r="E67" s="51" t="e">
        <f>IF(VLOOKUP($B67, 'part 01'!$D:$K, 3, 0) = 0,"не сдают",VLOOKUP($B67, 'part 01'!$D:$J, 4, 0)-VLOOKUP($B67, 'part 01'!$D:$J, 5, 0)-VLOOKUP($B67, 'part 01'!$D:$J, 6, 0))</f>
        <v>#N/A</v>
      </c>
      <c r="F67" s="51" t="e">
        <f ca="1">IF(VLOOKUP($B67, 'part 02'!$D:$K, 3, 0) = 0,"не сдают",IF(VLOOKUP($B67, 'part 02'!$D:$K, 8, 0) &lt;&gt; TODAY(),IF(VLOOKUP($B67, 'part 02'!$D:$K, 6, 0) = 0,"потратили","должник"),"сдал"))</f>
        <v>#N/A</v>
      </c>
      <c r="G67" s="52" t="e">
        <f ca="1">IF(VLOOKUP($B67, 'part 02'!$D:$K, 3, 0) = 0,"не сдают",IF(VLOOKUP($B67, 'part 02'!$D:$K, 8, 0) &lt;&gt; TODAY(),VLOOKUP($B67, 'part 02'!$D:$K, 8, 0),""))</f>
        <v>#N/A</v>
      </c>
      <c r="H67" s="51" t="e">
        <f>IF(VLOOKUP($B67, 'part 02'!$D:$K, 3, 0) = 0,"не сдают",VLOOKUP($B67, 'part 02'!$D:$J, 4, 0)-VLOOKUP($B67, 'part 02'!$D:$J, 5, 0)-VLOOKUP($B67, 'part 02'!$D:$J, 6, 0))</f>
        <v>#N/A</v>
      </c>
      <c r="I67" s="51" t="e">
        <f ca="1">IF(VLOOKUP($B67, 'part 03'!$D:$K, 3, 0) = 0,"не сдают",IF(VLOOKUP($B67, 'part 03'!$D:$K, 8, 0) &lt;&gt; TODAY(),IF(VLOOKUP($B67, 'part 03'!$D:$K, 6, 0) = 0,"потратили","должник"),"сдал"))</f>
        <v>#N/A</v>
      </c>
      <c r="J67" s="52" t="e">
        <f ca="1">IF(VLOOKUP($B67, 'part 03'!$D:$K, 3, 0) = 0,"не сдают",IF(VLOOKUP($B67, 'part 03'!$D:$K, 8, 0) &lt;&gt; TODAY(),VLOOKUP($B67, 'part 03'!$D:$K, 8, 0),""))</f>
        <v>#N/A</v>
      </c>
      <c r="K67" s="51" t="e">
        <f>IF(VLOOKUP($B67, 'part 03'!$D:$K, 3, 0) = 0,"не сдают",VLOOKUP($B67, 'part 03'!$D:$J, 4, 0)-VLOOKUP($B67, 'part 03'!$D:$J, 5, 0)-VLOOKUP($B67, 'part 03'!$D:$J, 6, 0))</f>
        <v>#N/A</v>
      </c>
      <c r="L67" s="51" t="e">
        <f ca="1">IF(VLOOKUP($B67, 'part 04'!$D:$K, 3, 0) = 0,"не сдают",IF(VLOOKUP($B67, 'part 04'!$D:$K, 8, 0) &lt;&gt; TODAY(),IF(VLOOKUP($B67, 'part 04'!$D:$K, 6, 0) = 0,"потратили","должник"),"сдал"))</f>
        <v>#N/A</v>
      </c>
      <c r="M67" s="52" t="e">
        <f ca="1">IF(VLOOKUP($B67, 'part 04'!$D:$K, 3, 0) = 0,"не сдают",IF(VLOOKUP($B67, 'part 04'!$D:$K, 8, 0) &lt;&gt; TODAY(),VLOOKUP($B67, 'part 04'!$D:$K, 8, 0),""))</f>
        <v>#N/A</v>
      </c>
      <c r="N67" s="51" t="e">
        <f>IF(VLOOKUP($B67, 'part 04'!$D:$K, 3, 0) = 0,"не сдают",VLOOKUP($B67, 'part 04'!$D:$J, 4, 0)-VLOOKUP($B67, 'part 04'!$D:$J, 5, 0)-VLOOKUP($B67, 'part 04'!$D:$J, 6, 0))</f>
        <v>#N/A</v>
      </c>
      <c r="O67" s="53" t="e">
        <f ca="1">IF(VLOOKUP($B67, 'part 05'!$D:$K, 3, 0) = 0,"не сдают",IF(VLOOKUP($B67, 'part 05'!$D:$K, 8, 0) &lt;&gt; TODAY(),IF(VLOOKUP($B67, 'part 05'!$D:$K, 6, 0) = 0,"потратили","должник"),"сдал"))</f>
        <v>#N/A</v>
      </c>
      <c r="P67" s="54" t="e">
        <f ca="1">IF(VLOOKUP($B67, 'part 05'!$D:$K, 3, 0) = 0,"не сдают",IF(VLOOKUP($B67, 'part 05'!$D:$K, 8, 0) &lt;&gt; TODAY(),VLOOKUP($B67, 'part 05'!$D:$K, 8, 0),""))</f>
        <v>#N/A</v>
      </c>
      <c r="Q67" s="53" t="e">
        <f>IF(VLOOKUP($B67, 'part 05'!$D:$K, 3, 0) = 0,"не сдают",VLOOKUP($B67, 'part 05'!$D:$J, 4, 0)-VLOOKUP($B67, 'part 05'!$D:$J, 5, 0)-VLOOKUP($B67, 'part 05'!$D:$J, 6, 0))</f>
        <v>#N/A</v>
      </c>
      <c r="R67" s="51" t="e">
        <f ca="1">IF(VLOOKUP($B67, 'part 06'!$D:$K, 3, 0) = 0,"не сдают",IF(VLOOKUP($B67, 'part 06'!$D:$K, 8, 0) &lt;&gt; TODAY(),IF(VLOOKUP($B67, 'part 06'!$D:$K, 6, 0) = 0,"потратили","должник"),"сдал"))</f>
        <v>#N/A</v>
      </c>
      <c r="S67" s="52" t="e">
        <f ca="1">IF(VLOOKUP($B67, 'part 06'!$D:$K, 3, 0) = 0,"не сдают",IF(VLOOKUP($B67, 'part 06'!$D:$K, 8, 0) &lt;&gt; TODAY(),VLOOKUP($B67, 'part 06'!$D:$K, 8, 0),""))</f>
        <v>#N/A</v>
      </c>
      <c r="T67" s="51" t="e">
        <f>IF(VLOOKUP($B67, 'part 06'!$D:$K, 3, 0) = 0,"не сдают",VLOOKUP($B67, 'part 06'!$D:$J, 4, 0)-VLOOKUP($B67, 'part 06'!$D:$J, 5, 0)-VLOOKUP($B67, 'part 06'!$D:$J, 6, 0))</f>
        <v>#N/A</v>
      </c>
      <c r="U67" s="51" t="e">
        <f ca="1">IF(VLOOKUP($B67, 'part 07'!$D:$K, 3, 0) = 0,"не сдают",IF(VLOOKUP($B67, 'part 07'!$D:$K, 8, 0) &lt;&gt; TODAY(),IF(VLOOKUP($B67, 'part 07'!$D:$K, 6, 0) = 0,"потратили","должник"),"сдал"))</f>
        <v>#N/A</v>
      </c>
      <c r="V67" s="52" t="e">
        <f ca="1">IF(VLOOKUP($B67, 'part 07'!$D:$K, 3, 0) = 0,"не сдают",IF(VLOOKUP($B67, 'part 07'!$D:$K, 8, 0) &lt;&gt; TODAY(),VLOOKUP($B67, 'part 07'!$D:$K, 8, 0),""))</f>
        <v>#N/A</v>
      </c>
      <c r="W67" s="51" t="e">
        <f>IF(VLOOKUP($B67, 'part 07'!$D:$K, 3, 0) = 0,"не сдают",VLOOKUP($B67, 'part 07'!$D:$J, 4, 0)-VLOOKUP($B67, 'part 07'!$D:$J, 5, 0)-VLOOKUP($B67, 'part 07'!$D:$J, 6, 0))</f>
        <v>#N/A</v>
      </c>
      <c r="X67" s="51" t="e">
        <f ca="1">IF(VLOOKUP($B67, 'part 08'!$D:$K, 3, 0) = 0,"не сдают",IF(VLOOKUP($B67, 'part 08'!$D:$K, 8, 0) &lt;&gt; TODAY(),IF(VLOOKUP($B67, 'part 08'!$D:$K, 6, 0) = 0,"потратили","должник"),"сдал"))</f>
        <v>#N/A</v>
      </c>
      <c r="Y67" s="52" t="e">
        <f ca="1">IF(VLOOKUP($B67, 'part 08'!$D:$K, 3, 0) = 0,"не сдают",IF(VLOOKUP($B67, 'part 08'!$D:$K, 8, 0) &lt;&gt; TODAY(),VLOOKUP($B67, 'part 08'!$D:$K, 8, 0),""))</f>
        <v>#N/A</v>
      </c>
      <c r="Z67" s="51" t="e">
        <f>IF(VLOOKUP($B67, 'part 08'!$D:$K, 3, 0) = 0,"не сдают",VLOOKUP($B67, 'part 08'!$D:$J, 4, 0)-VLOOKUP($B67, 'part 08'!$D:$J, 5, 0)-VLOOKUP($B67, 'part 08'!$D:$J, 6, 0))</f>
        <v>#N/A</v>
      </c>
      <c r="AA67" s="51" t="e">
        <f ca="1">IF(VLOOKUP($B67, 'part 09'!$D:$K, 3, 0) = 0,"не сдают",IF(VLOOKUP($B67, 'part 09'!$D:$K, 8, 0) &lt;&gt; TODAY(),IF(VLOOKUP($B67, 'part 09'!$D:$K, 6, 0) = 0,"потратили","должник"),"сдал"))</f>
        <v>#N/A</v>
      </c>
      <c r="AB67" s="52" t="e">
        <f ca="1">IF(VLOOKUP($B67, 'part 09'!$D:$K, 3, 0) = 0,"не сдают",IF(VLOOKUP($B67, 'part 09'!$D:$K, 8, 0) &lt;&gt; TODAY(),VLOOKUP($B67, 'part 09'!$D:$K, 8, 0),""))</f>
        <v>#N/A</v>
      </c>
      <c r="AC67" s="51" t="e">
        <f>IF(VLOOKUP($B67, 'part 09'!$D:$K, 3, 0) = 0,"не сдают",VLOOKUP($B67, 'part 09'!$D:$J, 4, 0)-VLOOKUP($B67, 'part 09'!$D:$J, 5, 0)-VLOOKUP($B67, 'part 09'!$D:$J, 6, 0))</f>
        <v>#N/A</v>
      </c>
      <c r="AD67" s="51" t="e">
        <f ca="1">IF(VLOOKUP($B67, 'part 10'!$D:$K, 3, 0) = 0,"не сдают",IF(VLOOKUP($B67, 'part 10'!$D:$K, 8, 0) &lt;&gt; TODAY(),IF(VLOOKUP($B67, 'part 10'!$D:$K, 6, 0) = 0,"потратили","должник"),"сдал"))</f>
        <v>#N/A</v>
      </c>
      <c r="AE67" s="52" t="e">
        <f ca="1">IF(VLOOKUP($B67, 'part 10'!$D:$K, 3, 0) = 0,"не сдают",IF(VLOOKUP($B67, 'part 10'!$D:$K, 8, 0) &lt;&gt; TODAY(),VLOOKUP($B67, 'part 10'!$D:$K, 8, 0),""))</f>
        <v>#N/A</v>
      </c>
      <c r="AF67" s="51" t="e">
        <f>IF(VLOOKUP($B67, 'part 10'!$D:$K, 3, 0) = 0,"не сдают",VLOOKUP($B67, 'part 10'!$D:$J, 4, 0)-VLOOKUP($B67, 'part 10'!$D:$J, 5, 0)-VLOOKUP($B67, 'part 10'!$D:$J, 6, 0))</f>
        <v>#N/A</v>
      </c>
    </row>
    <row r="68" spans="1:32" ht="30">
      <c r="A68" s="13">
        <v>66</v>
      </c>
      <c r="B68" s="28" t="s">
        <v>78</v>
      </c>
      <c r="C68" s="51" t="e">
        <f ca="1">IF(VLOOKUP($B68, 'part 01'!$D:$K, 3, 0) = 0,"не сдают",IF(VLOOKUP($B68, 'part 01'!$D:$K, 8, 0) &lt;&gt; TODAY(),IF(VLOOKUP($B68, 'part 01'!$D:$K, 6, 0) = 0,"потратили","должник"),"сдал"))</f>
        <v>#N/A</v>
      </c>
      <c r="D68" s="52" t="e">
        <f ca="1">IF(VLOOKUP($B68, 'part 01'!$D:$K, 3, 0) = 0,"не сдают",IF(VLOOKUP($B68, 'part 01'!$D:$K, 8, 0) &lt;&gt; TODAY(),VLOOKUP($B68, 'part 01'!$D:$K, 8, 0),""))</f>
        <v>#N/A</v>
      </c>
      <c r="E68" s="51" t="e">
        <f>IF(VLOOKUP($B68, 'part 01'!$D:$K, 3, 0) = 0,"не сдают",VLOOKUP($B68, 'part 01'!$D:$J, 4, 0)-VLOOKUP($B68, 'part 01'!$D:$J, 5, 0)-VLOOKUP($B68, 'part 01'!$D:$J, 6, 0))</f>
        <v>#N/A</v>
      </c>
      <c r="F68" s="51" t="e">
        <f ca="1">IF(VLOOKUP($B68, 'part 02'!$D:$K, 3, 0) = 0,"не сдают",IF(VLOOKUP($B68, 'part 02'!$D:$K, 8, 0) &lt;&gt; TODAY(),IF(VLOOKUP($B68, 'part 02'!$D:$K, 6, 0) = 0,"потратили","должник"),"сдал"))</f>
        <v>#N/A</v>
      </c>
      <c r="G68" s="52" t="e">
        <f ca="1">IF(VLOOKUP($B68, 'part 02'!$D:$K, 3, 0) = 0,"не сдают",IF(VLOOKUP($B68, 'part 02'!$D:$K, 8, 0) &lt;&gt; TODAY(),VLOOKUP($B68, 'part 02'!$D:$K, 8, 0),""))</f>
        <v>#N/A</v>
      </c>
      <c r="H68" s="51" t="e">
        <f>IF(VLOOKUP($B68, 'part 02'!$D:$K, 3, 0) = 0,"не сдают",VLOOKUP($B68, 'part 02'!$D:$J, 4, 0)-VLOOKUP($B68, 'part 02'!$D:$J, 5, 0)-VLOOKUP($B68, 'part 02'!$D:$J, 6, 0))</f>
        <v>#N/A</v>
      </c>
      <c r="I68" s="51" t="e">
        <f ca="1">IF(VLOOKUP($B68, 'part 03'!$D:$K, 3, 0) = 0,"не сдают",IF(VLOOKUP($B68, 'part 03'!$D:$K, 8, 0) &lt;&gt; TODAY(),IF(VLOOKUP($B68, 'part 03'!$D:$K, 6, 0) = 0,"потратили","должник"),"сдал"))</f>
        <v>#N/A</v>
      </c>
      <c r="J68" s="52" t="e">
        <f ca="1">IF(VLOOKUP($B68, 'part 03'!$D:$K, 3, 0) = 0,"не сдают",IF(VLOOKUP($B68, 'part 03'!$D:$K, 8, 0) &lt;&gt; TODAY(),VLOOKUP($B68, 'part 03'!$D:$K, 8, 0),""))</f>
        <v>#N/A</v>
      </c>
      <c r="K68" s="51" t="e">
        <f>IF(VLOOKUP($B68, 'part 03'!$D:$K, 3, 0) = 0,"не сдают",VLOOKUP($B68, 'part 03'!$D:$J, 4, 0)-VLOOKUP($B68, 'part 03'!$D:$J, 5, 0)-VLOOKUP($B68, 'part 03'!$D:$J, 6, 0))</f>
        <v>#N/A</v>
      </c>
      <c r="L68" s="51" t="e">
        <f ca="1">IF(VLOOKUP($B68, 'part 04'!$D:$K, 3, 0) = 0,"не сдают",IF(VLOOKUP($B68, 'part 04'!$D:$K, 8, 0) &lt;&gt; TODAY(),IF(VLOOKUP($B68, 'part 04'!$D:$K, 6, 0) = 0,"потратили","должник"),"сдал"))</f>
        <v>#N/A</v>
      </c>
      <c r="M68" s="52" t="e">
        <f ca="1">IF(VLOOKUP($B68, 'part 04'!$D:$K, 3, 0) = 0,"не сдают",IF(VLOOKUP($B68, 'part 04'!$D:$K, 8, 0) &lt;&gt; TODAY(),VLOOKUP($B68, 'part 04'!$D:$K, 8, 0),""))</f>
        <v>#N/A</v>
      </c>
      <c r="N68" s="51" t="e">
        <f>IF(VLOOKUP($B68, 'part 04'!$D:$K, 3, 0) = 0,"не сдают",VLOOKUP($B68, 'part 04'!$D:$J, 4, 0)-VLOOKUP($B68, 'part 04'!$D:$J, 5, 0)-VLOOKUP($B68, 'part 04'!$D:$J, 6, 0))</f>
        <v>#N/A</v>
      </c>
      <c r="O68" s="53" t="e">
        <f ca="1">IF(VLOOKUP($B68, 'part 05'!$D:$K, 3, 0) = 0,"не сдают",IF(VLOOKUP($B68, 'part 05'!$D:$K, 8, 0) &lt;&gt; TODAY(),IF(VLOOKUP($B68, 'part 05'!$D:$K, 6, 0) = 0,"потратили","должник"),"сдал"))</f>
        <v>#N/A</v>
      </c>
      <c r="P68" s="54" t="e">
        <f ca="1">IF(VLOOKUP($B68, 'part 05'!$D:$K, 3, 0) = 0,"не сдают",IF(VLOOKUP($B68, 'part 05'!$D:$K, 8, 0) &lt;&gt; TODAY(),VLOOKUP($B68, 'part 05'!$D:$K, 8, 0),""))</f>
        <v>#N/A</v>
      </c>
      <c r="Q68" s="53" t="e">
        <f>IF(VLOOKUP($B68, 'part 05'!$D:$K, 3, 0) = 0,"не сдают",VLOOKUP($B68, 'part 05'!$D:$J, 4, 0)-VLOOKUP($B68, 'part 05'!$D:$J, 5, 0)-VLOOKUP($B68, 'part 05'!$D:$J, 6, 0))</f>
        <v>#N/A</v>
      </c>
      <c r="R68" s="51" t="e">
        <f ca="1">IF(VLOOKUP($B68, 'part 06'!$D:$K, 3, 0) = 0,"не сдают",IF(VLOOKUP($B68, 'part 06'!$D:$K, 8, 0) &lt;&gt; TODAY(),IF(VLOOKUP($B68, 'part 06'!$D:$K, 6, 0) = 0,"потратили","должник"),"сдал"))</f>
        <v>#N/A</v>
      </c>
      <c r="S68" s="52" t="e">
        <f ca="1">IF(VLOOKUP($B68, 'part 06'!$D:$K, 3, 0) = 0,"не сдают",IF(VLOOKUP($B68, 'part 06'!$D:$K, 8, 0) &lt;&gt; TODAY(),VLOOKUP($B68, 'part 06'!$D:$K, 8, 0),""))</f>
        <v>#N/A</v>
      </c>
      <c r="T68" s="51" t="e">
        <f>IF(VLOOKUP($B68, 'part 06'!$D:$K, 3, 0) = 0,"не сдают",VLOOKUP($B68, 'part 06'!$D:$J, 4, 0)-VLOOKUP($B68, 'part 06'!$D:$J, 5, 0)-VLOOKUP($B68, 'part 06'!$D:$J, 6, 0))</f>
        <v>#N/A</v>
      </c>
      <c r="U68" s="51" t="e">
        <f ca="1">IF(VLOOKUP($B68, 'part 07'!$D:$K, 3, 0) = 0,"не сдают",IF(VLOOKUP($B68, 'part 07'!$D:$K, 8, 0) &lt;&gt; TODAY(),IF(VLOOKUP($B68, 'part 07'!$D:$K, 6, 0) = 0,"потратили","должник"),"сдал"))</f>
        <v>#N/A</v>
      </c>
      <c r="V68" s="52" t="e">
        <f ca="1">IF(VLOOKUP($B68, 'part 07'!$D:$K, 3, 0) = 0,"не сдают",IF(VLOOKUP($B68, 'part 07'!$D:$K, 8, 0) &lt;&gt; TODAY(),VLOOKUP($B68, 'part 07'!$D:$K, 8, 0),""))</f>
        <v>#N/A</v>
      </c>
      <c r="W68" s="51" t="e">
        <f>IF(VLOOKUP($B68, 'part 07'!$D:$K, 3, 0) = 0,"не сдают",VLOOKUP($B68, 'part 07'!$D:$J, 4, 0)-VLOOKUP($B68, 'part 07'!$D:$J, 5, 0)-VLOOKUP($B68, 'part 07'!$D:$J, 6, 0))</f>
        <v>#N/A</v>
      </c>
      <c r="X68" s="51" t="e">
        <f ca="1">IF(VLOOKUP($B68, 'part 08'!$D:$K, 3, 0) = 0,"не сдают",IF(VLOOKUP($B68, 'part 08'!$D:$K, 8, 0) &lt;&gt; TODAY(),IF(VLOOKUP($B68, 'part 08'!$D:$K, 6, 0) = 0,"потратили","должник"),"сдал"))</f>
        <v>#N/A</v>
      </c>
      <c r="Y68" s="52" t="e">
        <f ca="1">IF(VLOOKUP($B68, 'part 08'!$D:$K, 3, 0) = 0,"не сдают",IF(VLOOKUP($B68, 'part 08'!$D:$K, 8, 0) &lt;&gt; TODAY(),VLOOKUP($B68, 'part 08'!$D:$K, 8, 0),""))</f>
        <v>#N/A</v>
      </c>
      <c r="Z68" s="51" t="e">
        <f>IF(VLOOKUP($B68, 'part 08'!$D:$K, 3, 0) = 0,"не сдают",VLOOKUP($B68, 'part 08'!$D:$J, 4, 0)-VLOOKUP($B68, 'part 08'!$D:$J, 5, 0)-VLOOKUP($B68, 'part 08'!$D:$J, 6, 0))</f>
        <v>#N/A</v>
      </c>
      <c r="AA68" s="51" t="e">
        <f ca="1">IF(VLOOKUP($B68, 'part 09'!$D:$K, 3, 0) = 0,"не сдают",IF(VLOOKUP($B68, 'part 09'!$D:$K, 8, 0) &lt;&gt; TODAY(),IF(VLOOKUP($B68, 'part 09'!$D:$K, 6, 0) = 0,"потратили","должник"),"сдал"))</f>
        <v>#N/A</v>
      </c>
      <c r="AB68" s="52" t="e">
        <f ca="1">IF(VLOOKUP($B68, 'part 09'!$D:$K, 3, 0) = 0,"не сдают",IF(VLOOKUP($B68, 'part 09'!$D:$K, 8, 0) &lt;&gt; TODAY(),VLOOKUP($B68, 'part 09'!$D:$K, 8, 0),""))</f>
        <v>#N/A</v>
      </c>
      <c r="AC68" s="51" t="e">
        <f>IF(VLOOKUP($B68, 'part 09'!$D:$K, 3, 0) = 0,"не сдают",VLOOKUP($B68, 'part 09'!$D:$J, 4, 0)-VLOOKUP($B68, 'part 09'!$D:$J, 5, 0)-VLOOKUP($B68, 'part 09'!$D:$J, 6, 0))</f>
        <v>#N/A</v>
      </c>
      <c r="AD68" s="51" t="e">
        <f ca="1">IF(VLOOKUP($B68, 'part 10'!$D:$K, 3, 0) = 0,"не сдают",IF(VLOOKUP($B68, 'part 10'!$D:$K, 8, 0) &lt;&gt; TODAY(),IF(VLOOKUP($B68, 'part 10'!$D:$K, 6, 0) = 0,"потратили","должник"),"сдал"))</f>
        <v>#N/A</v>
      </c>
      <c r="AE68" s="52" t="e">
        <f ca="1">IF(VLOOKUP($B68, 'part 10'!$D:$K, 3, 0) = 0,"не сдают",IF(VLOOKUP($B68, 'part 10'!$D:$K, 8, 0) &lt;&gt; TODAY(),VLOOKUP($B68, 'part 10'!$D:$K, 8, 0),""))</f>
        <v>#N/A</v>
      </c>
      <c r="AF68" s="51" t="e">
        <f>IF(VLOOKUP($B68, 'part 10'!$D:$K, 3, 0) = 0,"не сдают",VLOOKUP($B68, 'part 10'!$D:$J, 4, 0)-VLOOKUP($B68, 'part 10'!$D:$J, 5, 0)-VLOOKUP($B68, 'part 10'!$D:$J, 6, 0))</f>
        <v>#N/A</v>
      </c>
    </row>
    <row r="69" spans="1:32" ht="15">
      <c r="A69" s="13">
        <v>67</v>
      </c>
      <c r="B69" s="28" t="s">
        <v>62</v>
      </c>
      <c r="C69" s="51" t="e">
        <f ca="1">IF(VLOOKUP($B69, 'part 01'!$D:$K, 3, 0) = 0,"не сдают",IF(VLOOKUP($B69, 'part 01'!$D:$K, 8, 0) &lt;&gt; TODAY(),IF(VLOOKUP($B69, 'part 01'!$D:$K, 6, 0) = 0,"потратили","должник"),"сдал"))</f>
        <v>#N/A</v>
      </c>
      <c r="D69" s="52" t="e">
        <f ca="1">IF(VLOOKUP($B69, 'part 01'!$D:$K, 3, 0) = 0,"не сдают",IF(VLOOKUP($B69, 'part 01'!$D:$K, 8, 0) &lt;&gt; TODAY(),VLOOKUP($B69, 'part 01'!$D:$K, 8, 0),""))</f>
        <v>#N/A</v>
      </c>
      <c r="E69" s="51" t="e">
        <f>IF(VLOOKUP($B69, 'part 01'!$D:$K, 3, 0) = 0,"не сдают",VLOOKUP($B69, 'part 01'!$D:$J, 4, 0)-VLOOKUP($B69, 'part 01'!$D:$J, 5, 0)-VLOOKUP($B69, 'part 01'!$D:$J, 6, 0))</f>
        <v>#N/A</v>
      </c>
      <c r="F69" s="51" t="e">
        <f ca="1">IF(VLOOKUP($B69, 'part 02'!$D:$K, 3, 0) = 0,"не сдают",IF(VLOOKUP($B69, 'part 02'!$D:$K, 8, 0) &lt;&gt; TODAY(),IF(VLOOKUP($B69, 'part 02'!$D:$K, 6, 0) = 0,"потратили","должник"),"сдал"))</f>
        <v>#N/A</v>
      </c>
      <c r="G69" s="52" t="e">
        <f ca="1">IF(VLOOKUP($B69, 'part 02'!$D:$K, 3, 0) = 0,"не сдают",IF(VLOOKUP($B69, 'part 02'!$D:$K, 8, 0) &lt;&gt; TODAY(),VLOOKUP($B69, 'part 02'!$D:$K, 8, 0),""))</f>
        <v>#N/A</v>
      </c>
      <c r="H69" s="51" t="e">
        <f>IF(VLOOKUP($B69, 'part 02'!$D:$K, 3, 0) = 0,"не сдают",VLOOKUP($B69, 'part 02'!$D:$J, 4, 0)-VLOOKUP($B69, 'part 02'!$D:$J, 5, 0)-VLOOKUP($B69, 'part 02'!$D:$J, 6, 0))</f>
        <v>#N/A</v>
      </c>
      <c r="I69" s="51" t="e">
        <f ca="1">IF(VLOOKUP($B69, 'part 03'!$D:$K, 3, 0) = 0,"не сдают",IF(VLOOKUP($B69, 'part 03'!$D:$K, 8, 0) &lt;&gt; TODAY(),IF(VLOOKUP($B69, 'part 03'!$D:$K, 6, 0) = 0,"потратили","должник"),"сдал"))</f>
        <v>#N/A</v>
      </c>
      <c r="J69" s="52" t="e">
        <f ca="1">IF(VLOOKUP($B69, 'part 03'!$D:$K, 3, 0) = 0,"не сдают",IF(VLOOKUP($B69, 'part 03'!$D:$K, 8, 0) &lt;&gt; TODAY(),VLOOKUP($B69, 'part 03'!$D:$K, 8, 0),""))</f>
        <v>#N/A</v>
      </c>
      <c r="K69" s="51" t="e">
        <f>IF(VLOOKUP($B69, 'part 03'!$D:$K, 3, 0) = 0,"не сдают",VLOOKUP($B69, 'part 03'!$D:$J, 4, 0)-VLOOKUP($B69, 'part 03'!$D:$J, 5, 0)-VLOOKUP($B69, 'part 03'!$D:$J, 6, 0))</f>
        <v>#N/A</v>
      </c>
      <c r="L69" s="51" t="e">
        <f ca="1">IF(VLOOKUP($B69, 'part 04'!$D:$K, 3, 0) = 0,"не сдают",IF(VLOOKUP($B69, 'part 04'!$D:$K, 8, 0) &lt;&gt; TODAY(),IF(VLOOKUP($B69, 'part 04'!$D:$K, 6, 0) = 0,"потратили","должник"),"сдал"))</f>
        <v>#N/A</v>
      </c>
      <c r="M69" s="52" t="e">
        <f ca="1">IF(VLOOKUP($B69, 'part 04'!$D:$K, 3, 0) = 0,"не сдают",IF(VLOOKUP($B69, 'part 04'!$D:$K, 8, 0) &lt;&gt; TODAY(),VLOOKUP($B69, 'part 04'!$D:$K, 8, 0),""))</f>
        <v>#N/A</v>
      </c>
      <c r="N69" s="51" t="e">
        <f>IF(VLOOKUP($B69, 'part 04'!$D:$K, 3, 0) = 0,"не сдают",VLOOKUP($B69, 'part 04'!$D:$J, 4, 0)-VLOOKUP($B69, 'part 04'!$D:$J, 5, 0)-VLOOKUP($B69, 'part 04'!$D:$J, 6, 0))</f>
        <v>#N/A</v>
      </c>
      <c r="O69" s="53" t="e">
        <f ca="1">IF(VLOOKUP($B69, 'part 05'!$D:$K, 3, 0) = 0,"не сдают",IF(VLOOKUP($B69, 'part 05'!$D:$K, 8, 0) &lt;&gt; TODAY(),IF(VLOOKUP($B69, 'part 05'!$D:$K, 6, 0) = 0,"потратили","должник"),"сдал"))</f>
        <v>#N/A</v>
      </c>
      <c r="P69" s="54" t="e">
        <f ca="1">IF(VLOOKUP($B69, 'part 05'!$D:$K, 3, 0) = 0,"не сдают",IF(VLOOKUP($B69, 'part 05'!$D:$K, 8, 0) &lt;&gt; TODAY(),VLOOKUP($B69, 'part 05'!$D:$K, 8, 0),""))</f>
        <v>#N/A</v>
      </c>
      <c r="Q69" s="53" t="e">
        <f>IF(VLOOKUP($B69, 'part 05'!$D:$K, 3, 0) = 0,"не сдают",VLOOKUP($B69, 'part 05'!$D:$J, 4, 0)-VLOOKUP($B69, 'part 05'!$D:$J, 5, 0)-VLOOKUP($B69, 'part 05'!$D:$J, 6, 0))</f>
        <v>#N/A</v>
      </c>
      <c r="R69" s="51" t="e">
        <f ca="1">IF(VLOOKUP($B69, 'part 06'!$D:$K, 3, 0) = 0,"не сдают",IF(VLOOKUP($B69, 'part 06'!$D:$K, 8, 0) &lt;&gt; TODAY(),IF(VLOOKUP($B69, 'part 06'!$D:$K, 6, 0) = 0,"потратили","должник"),"сдал"))</f>
        <v>#N/A</v>
      </c>
      <c r="S69" s="52" t="e">
        <f ca="1">IF(VLOOKUP($B69, 'part 06'!$D:$K, 3, 0) = 0,"не сдают",IF(VLOOKUP($B69, 'part 06'!$D:$K, 8, 0) &lt;&gt; TODAY(),VLOOKUP($B69, 'part 06'!$D:$K, 8, 0),""))</f>
        <v>#N/A</v>
      </c>
      <c r="T69" s="51" t="e">
        <f>IF(VLOOKUP($B69, 'part 06'!$D:$K, 3, 0) = 0,"не сдают",VLOOKUP($B69, 'part 06'!$D:$J, 4, 0)-VLOOKUP($B69, 'part 06'!$D:$J, 5, 0)-VLOOKUP($B69, 'part 06'!$D:$J, 6, 0))</f>
        <v>#N/A</v>
      </c>
      <c r="U69" s="51" t="e">
        <f ca="1">IF(VLOOKUP($B69, 'part 07'!$D:$K, 3, 0) = 0,"не сдают",IF(VLOOKUP($B69, 'part 07'!$D:$K, 8, 0) &lt;&gt; TODAY(),IF(VLOOKUP($B69, 'part 07'!$D:$K, 6, 0) = 0,"потратили","должник"),"сдал"))</f>
        <v>#N/A</v>
      </c>
      <c r="V69" s="52" t="e">
        <f ca="1">IF(VLOOKUP($B69, 'part 07'!$D:$K, 3, 0) = 0,"не сдают",IF(VLOOKUP($B69, 'part 07'!$D:$K, 8, 0) &lt;&gt; TODAY(),VLOOKUP($B69, 'part 07'!$D:$K, 8, 0),""))</f>
        <v>#N/A</v>
      </c>
      <c r="W69" s="51" t="e">
        <f>IF(VLOOKUP($B69, 'part 07'!$D:$K, 3, 0) = 0,"не сдают",VLOOKUP($B69, 'part 07'!$D:$J, 4, 0)-VLOOKUP($B69, 'part 07'!$D:$J, 5, 0)-VLOOKUP($B69, 'part 07'!$D:$J, 6, 0))</f>
        <v>#N/A</v>
      </c>
      <c r="X69" s="51" t="e">
        <f ca="1">IF(VLOOKUP($B69, 'part 08'!$D:$K, 3, 0) = 0,"не сдают",IF(VLOOKUP($B69, 'part 08'!$D:$K, 8, 0) &lt;&gt; TODAY(),IF(VLOOKUP($B69, 'part 08'!$D:$K, 6, 0) = 0,"потратили","должник"),"сдал"))</f>
        <v>#N/A</v>
      </c>
      <c r="Y69" s="52" t="e">
        <f ca="1">IF(VLOOKUP($B69, 'part 08'!$D:$K, 3, 0) = 0,"не сдают",IF(VLOOKUP($B69, 'part 08'!$D:$K, 8, 0) &lt;&gt; TODAY(),VLOOKUP($B69, 'part 08'!$D:$K, 8, 0),""))</f>
        <v>#N/A</v>
      </c>
      <c r="Z69" s="51" t="e">
        <f>IF(VLOOKUP($B69, 'part 08'!$D:$K, 3, 0) = 0,"не сдают",VLOOKUP($B69, 'part 08'!$D:$J, 4, 0)-VLOOKUP($B69, 'part 08'!$D:$J, 5, 0)-VLOOKUP($B69, 'part 08'!$D:$J, 6, 0))</f>
        <v>#N/A</v>
      </c>
      <c r="AA69" s="51" t="e">
        <f ca="1">IF(VLOOKUP($B69, 'part 09'!$D:$K, 3, 0) = 0,"не сдают",IF(VLOOKUP($B69, 'part 09'!$D:$K, 8, 0) &lt;&gt; TODAY(),IF(VLOOKUP($B69, 'part 09'!$D:$K, 6, 0) = 0,"потратили","должник"),"сдал"))</f>
        <v>#N/A</v>
      </c>
      <c r="AB69" s="52" t="e">
        <f ca="1">IF(VLOOKUP($B69, 'part 09'!$D:$K, 3, 0) = 0,"не сдают",IF(VLOOKUP($B69, 'part 09'!$D:$K, 8, 0) &lt;&gt; TODAY(),VLOOKUP($B69, 'part 09'!$D:$K, 8, 0),""))</f>
        <v>#N/A</v>
      </c>
      <c r="AC69" s="51" t="e">
        <f>IF(VLOOKUP($B69, 'part 09'!$D:$K, 3, 0) = 0,"не сдают",VLOOKUP($B69, 'part 09'!$D:$J, 4, 0)-VLOOKUP($B69, 'part 09'!$D:$J, 5, 0)-VLOOKUP($B69, 'part 09'!$D:$J, 6, 0))</f>
        <v>#N/A</v>
      </c>
      <c r="AD69" s="51" t="e">
        <f ca="1">IF(VLOOKUP($B69, 'part 10'!$D:$K, 3, 0) = 0,"не сдают",IF(VLOOKUP($B69, 'part 10'!$D:$K, 8, 0) &lt;&gt; TODAY(),IF(VLOOKUP($B69, 'part 10'!$D:$K, 6, 0) = 0,"потратили","должник"),"сдал"))</f>
        <v>#N/A</v>
      </c>
      <c r="AE69" s="52" t="e">
        <f ca="1">IF(VLOOKUP($B69, 'part 10'!$D:$K, 3, 0) = 0,"не сдают",IF(VLOOKUP($B69, 'part 10'!$D:$K, 8, 0) &lt;&gt; TODAY(),VLOOKUP($B69, 'part 10'!$D:$K, 8, 0),""))</f>
        <v>#N/A</v>
      </c>
      <c r="AF69" s="51" t="e">
        <f>IF(VLOOKUP($B69, 'part 10'!$D:$K, 3, 0) = 0,"не сдают",VLOOKUP($B69, 'part 10'!$D:$J, 4, 0)-VLOOKUP($B69, 'part 10'!$D:$J, 5, 0)-VLOOKUP($B69, 'part 10'!$D:$J, 6, 0))</f>
        <v>#N/A</v>
      </c>
    </row>
    <row r="70" spans="1:32" ht="30">
      <c r="A70" s="13">
        <v>68</v>
      </c>
      <c r="B70" s="28" t="s">
        <v>80</v>
      </c>
      <c r="C70" s="51" t="e">
        <f ca="1">IF(VLOOKUP($B70, 'part 01'!$D:$K, 3, 0) = 0,"не сдают",IF(VLOOKUP($B70, 'part 01'!$D:$K, 8, 0) &lt;&gt; TODAY(),IF(VLOOKUP($B70, 'part 01'!$D:$K, 6, 0) = 0,"потратили","должник"),"сдал"))</f>
        <v>#N/A</v>
      </c>
      <c r="D70" s="52" t="e">
        <f ca="1">IF(VLOOKUP($B70, 'part 01'!$D:$K, 3, 0) = 0,"не сдают",IF(VLOOKUP($B70, 'part 01'!$D:$K, 8, 0) &lt;&gt; TODAY(),VLOOKUP($B70, 'part 01'!$D:$K, 8, 0),""))</f>
        <v>#N/A</v>
      </c>
      <c r="E70" s="51" t="e">
        <f>IF(VLOOKUP($B70, 'part 01'!$D:$K, 3, 0) = 0,"не сдают",VLOOKUP($B70, 'part 01'!$D:$J, 4, 0)-VLOOKUP($B70, 'part 01'!$D:$J, 5, 0)-VLOOKUP($B70, 'part 01'!$D:$J, 6, 0))</f>
        <v>#N/A</v>
      </c>
      <c r="F70" s="51" t="e">
        <f ca="1">IF(VLOOKUP($B70, 'part 02'!$D:$K, 3, 0) = 0,"не сдают",IF(VLOOKUP($B70, 'part 02'!$D:$K, 8, 0) &lt;&gt; TODAY(),IF(VLOOKUP($B70, 'part 02'!$D:$K, 6, 0) = 0,"потратили","должник"),"сдал"))</f>
        <v>#N/A</v>
      </c>
      <c r="G70" s="52" t="e">
        <f ca="1">IF(VLOOKUP($B70, 'part 02'!$D:$K, 3, 0) = 0,"не сдают",IF(VLOOKUP($B70, 'part 02'!$D:$K, 8, 0) &lt;&gt; TODAY(),VLOOKUP($B70, 'part 02'!$D:$K, 8, 0),""))</f>
        <v>#N/A</v>
      </c>
      <c r="H70" s="51" t="e">
        <f>IF(VLOOKUP($B70, 'part 02'!$D:$K, 3, 0) = 0,"не сдают",VLOOKUP($B70, 'part 02'!$D:$J, 4, 0)-VLOOKUP($B70, 'part 02'!$D:$J, 5, 0)-VLOOKUP($B70, 'part 02'!$D:$J, 6, 0))</f>
        <v>#N/A</v>
      </c>
      <c r="I70" s="51" t="e">
        <f ca="1">IF(VLOOKUP($B70, 'part 03'!$D:$K, 3, 0) = 0,"не сдают",IF(VLOOKUP($B70, 'part 03'!$D:$K, 8, 0) &lt;&gt; TODAY(),IF(VLOOKUP($B70, 'part 03'!$D:$K, 6, 0) = 0,"потратили","должник"),"сдал"))</f>
        <v>#N/A</v>
      </c>
      <c r="J70" s="52" t="e">
        <f ca="1">IF(VLOOKUP($B70, 'part 03'!$D:$K, 3, 0) = 0,"не сдают",IF(VLOOKUP($B70, 'part 03'!$D:$K, 8, 0) &lt;&gt; TODAY(),VLOOKUP($B70, 'part 03'!$D:$K, 8, 0),""))</f>
        <v>#N/A</v>
      </c>
      <c r="K70" s="51" t="e">
        <f>IF(VLOOKUP($B70, 'part 03'!$D:$K, 3, 0) = 0,"не сдают",VLOOKUP($B70, 'part 03'!$D:$J, 4, 0)-VLOOKUP($B70, 'part 03'!$D:$J, 5, 0)-VLOOKUP($B70, 'part 03'!$D:$J, 6, 0))</f>
        <v>#N/A</v>
      </c>
      <c r="L70" s="51" t="e">
        <f ca="1">IF(VLOOKUP($B70, 'part 04'!$D:$K, 3, 0) = 0,"не сдают",IF(VLOOKUP($B70, 'part 04'!$D:$K, 8, 0) &lt;&gt; TODAY(),IF(VLOOKUP($B70, 'part 04'!$D:$K, 6, 0) = 0,"потратили","должник"),"сдал"))</f>
        <v>#N/A</v>
      </c>
      <c r="M70" s="52" t="e">
        <f ca="1">IF(VLOOKUP($B70, 'part 04'!$D:$K, 3, 0) = 0,"не сдают",IF(VLOOKUP($B70, 'part 04'!$D:$K, 8, 0) &lt;&gt; TODAY(),VLOOKUP($B70, 'part 04'!$D:$K, 8, 0),""))</f>
        <v>#N/A</v>
      </c>
      <c r="N70" s="51" t="e">
        <f>IF(VLOOKUP($B70, 'part 04'!$D:$K, 3, 0) = 0,"не сдают",VLOOKUP($B70, 'part 04'!$D:$J, 4, 0)-VLOOKUP($B70, 'part 04'!$D:$J, 5, 0)-VLOOKUP($B70, 'part 04'!$D:$J, 6, 0))</f>
        <v>#N/A</v>
      </c>
      <c r="O70" s="53" t="e">
        <f ca="1">IF(VLOOKUP($B70, 'part 05'!$D:$K, 3, 0) = 0,"не сдают",IF(VLOOKUP($B70, 'part 05'!$D:$K, 8, 0) &lt;&gt; TODAY(),IF(VLOOKUP($B70, 'part 05'!$D:$K, 6, 0) = 0,"потратили","должник"),"сдал"))</f>
        <v>#N/A</v>
      </c>
      <c r="P70" s="54" t="e">
        <f ca="1">IF(VLOOKUP($B70, 'part 05'!$D:$K, 3, 0) = 0,"не сдают",IF(VLOOKUP($B70, 'part 05'!$D:$K, 8, 0) &lt;&gt; TODAY(),VLOOKUP($B70, 'part 05'!$D:$K, 8, 0),""))</f>
        <v>#N/A</v>
      </c>
      <c r="Q70" s="53" t="e">
        <f>IF(VLOOKUP($B70, 'part 05'!$D:$K, 3, 0) = 0,"не сдают",VLOOKUP($B70, 'part 05'!$D:$J, 4, 0)-VLOOKUP($B70, 'part 05'!$D:$J, 5, 0)-VLOOKUP($B70, 'part 05'!$D:$J, 6, 0))</f>
        <v>#N/A</v>
      </c>
      <c r="R70" s="51" t="e">
        <f ca="1">IF(VLOOKUP($B70, 'part 06'!$D:$K, 3, 0) = 0,"не сдают",IF(VLOOKUP($B70, 'part 06'!$D:$K, 8, 0) &lt;&gt; TODAY(),IF(VLOOKUP($B70, 'part 06'!$D:$K, 6, 0) = 0,"потратили","должник"),"сдал"))</f>
        <v>#N/A</v>
      </c>
      <c r="S70" s="52" t="e">
        <f ca="1">IF(VLOOKUP($B70, 'part 06'!$D:$K, 3, 0) = 0,"не сдают",IF(VLOOKUP($B70, 'part 06'!$D:$K, 8, 0) &lt;&gt; TODAY(),VLOOKUP($B70, 'part 06'!$D:$K, 8, 0),""))</f>
        <v>#N/A</v>
      </c>
      <c r="T70" s="51" t="e">
        <f>IF(VLOOKUP($B70, 'part 06'!$D:$K, 3, 0) = 0,"не сдают",VLOOKUP($B70, 'part 06'!$D:$J, 4, 0)-VLOOKUP($B70, 'part 06'!$D:$J, 5, 0)-VLOOKUP($B70, 'part 06'!$D:$J, 6, 0))</f>
        <v>#N/A</v>
      </c>
      <c r="U70" s="51" t="e">
        <f ca="1">IF(VLOOKUP($B70, 'part 07'!$D:$K, 3, 0) = 0,"не сдают",IF(VLOOKUP($B70, 'part 07'!$D:$K, 8, 0) &lt;&gt; TODAY(),IF(VLOOKUP($B70, 'part 07'!$D:$K, 6, 0) = 0,"потратили","должник"),"сдал"))</f>
        <v>#N/A</v>
      </c>
      <c r="V70" s="52" t="e">
        <f ca="1">IF(VLOOKUP($B70, 'part 07'!$D:$K, 3, 0) = 0,"не сдают",IF(VLOOKUP($B70, 'part 07'!$D:$K, 8, 0) &lt;&gt; TODAY(),VLOOKUP($B70, 'part 07'!$D:$K, 8, 0),""))</f>
        <v>#N/A</v>
      </c>
      <c r="W70" s="51" t="e">
        <f>IF(VLOOKUP($B70, 'part 07'!$D:$K, 3, 0) = 0,"не сдают",VLOOKUP($B70, 'part 07'!$D:$J, 4, 0)-VLOOKUP($B70, 'part 07'!$D:$J, 5, 0)-VLOOKUP($B70, 'part 07'!$D:$J, 6, 0))</f>
        <v>#N/A</v>
      </c>
      <c r="X70" s="51" t="e">
        <f ca="1">IF(VLOOKUP($B70, 'part 08'!$D:$K, 3, 0) = 0,"не сдают",IF(VLOOKUP($B70, 'part 08'!$D:$K, 8, 0) &lt;&gt; TODAY(),IF(VLOOKUP($B70, 'part 08'!$D:$K, 6, 0) = 0,"потратили","должник"),"сдал"))</f>
        <v>#N/A</v>
      </c>
      <c r="Y70" s="52" t="e">
        <f ca="1">IF(VLOOKUP($B70, 'part 08'!$D:$K, 3, 0) = 0,"не сдают",IF(VLOOKUP($B70, 'part 08'!$D:$K, 8, 0) &lt;&gt; TODAY(),VLOOKUP($B70, 'part 08'!$D:$K, 8, 0),""))</f>
        <v>#N/A</v>
      </c>
      <c r="Z70" s="51" t="e">
        <f>IF(VLOOKUP($B70, 'part 08'!$D:$K, 3, 0) = 0,"не сдают",VLOOKUP($B70, 'part 08'!$D:$J, 4, 0)-VLOOKUP($B70, 'part 08'!$D:$J, 5, 0)-VLOOKUP($B70, 'part 08'!$D:$J, 6, 0))</f>
        <v>#N/A</v>
      </c>
      <c r="AA70" s="51" t="e">
        <f ca="1">IF(VLOOKUP($B70, 'part 09'!$D:$K, 3, 0) = 0,"не сдают",IF(VLOOKUP($B70, 'part 09'!$D:$K, 8, 0) &lt;&gt; TODAY(),IF(VLOOKUP($B70, 'part 09'!$D:$K, 6, 0) = 0,"потратили","должник"),"сдал"))</f>
        <v>#N/A</v>
      </c>
      <c r="AB70" s="52" t="e">
        <f ca="1">IF(VLOOKUP($B70, 'part 09'!$D:$K, 3, 0) = 0,"не сдают",IF(VLOOKUP($B70, 'part 09'!$D:$K, 8, 0) &lt;&gt; TODAY(),VLOOKUP($B70, 'part 09'!$D:$K, 8, 0),""))</f>
        <v>#N/A</v>
      </c>
      <c r="AC70" s="51" t="e">
        <f>IF(VLOOKUP($B70, 'part 09'!$D:$K, 3, 0) = 0,"не сдают",VLOOKUP($B70, 'part 09'!$D:$J, 4, 0)-VLOOKUP($B70, 'part 09'!$D:$J, 5, 0)-VLOOKUP($B70, 'part 09'!$D:$J, 6, 0))</f>
        <v>#N/A</v>
      </c>
      <c r="AD70" s="51" t="e">
        <f ca="1">IF(VLOOKUP($B70, 'part 10'!$D:$K, 3, 0) = 0,"не сдают",IF(VLOOKUP($B70, 'part 10'!$D:$K, 8, 0) &lt;&gt; TODAY(),IF(VLOOKUP($B70, 'part 10'!$D:$K, 6, 0) = 0,"потратили","должник"),"сдал"))</f>
        <v>#N/A</v>
      </c>
      <c r="AE70" s="52" t="e">
        <f ca="1">IF(VLOOKUP($B70, 'part 10'!$D:$K, 3, 0) = 0,"не сдают",IF(VLOOKUP($B70, 'part 10'!$D:$K, 8, 0) &lt;&gt; TODAY(),VLOOKUP($B70, 'part 10'!$D:$K, 8, 0),""))</f>
        <v>#N/A</v>
      </c>
      <c r="AF70" s="51" t="e">
        <f>IF(VLOOKUP($B70, 'part 10'!$D:$K, 3, 0) = 0,"не сдают",VLOOKUP($B70, 'part 10'!$D:$J, 4, 0)-VLOOKUP($B70, 'part 10'!$D:$J, 5, 0)-VLOOKUP($B70, 'part 10'!$D:$J, 6, 0))</f>
        <v>#N/A</v>
      </c>
    </row>
    <row r="71" spans="1:32" ht="15">
      <c r="A71" s="13">
        <v>69</v>
      </c>
      <c r="B71" s="28" t="s">
        <v>64</v>
      </c>
      <c r="C71" s="51" t="e">
        <f ca="1">IF(VLOOKUP($B71, 'part 01'!$D:$K, 3, 0) = 0,"не сдают",IF(VLOOKUP($B71, 'part 01'!$D:$K, 8, 0) &lt;&gt; TODAY(),IF(VLOOKUP($B71, 'part 01'!$D:$K, 6, 0) = 0,"потратили","должник"),"сдал"))</f>
        <v>#N/A</v>
      </c>
      <c r="D71" s="52" t="e">
        <f ca="1">IF(VLOOKUP($B71, 'part 01'!$D:$K, 3, 0) = 0,"не сдают",IF(VLOOKUP($B71, 'part 01'!$D:$K, 8, 0) &lt;&gt; TODAY(),VLOOKUP($B71, 'part 01'!$D:$K, 8, 0),""))</f>
        <v>#N/A</v>
      </c>
      <c r="E71" s="51" t="e">
        <f>IF(VLOOKUP($B71, 'part 01'!$D:$K, 3, 0) = 0,"не сдают",VLOOKUP($B71, 'part 01'!$D:$J, 4, 0)-VLOOKUP($B71, 'part 01'!$D:$J, 5, 0)-VLOOKUP($B71, 'part 01'!$D:$J, 6, 0))</f>
        <v>#N/A</v>
      </c>
      <c r="F71" s="51" t="e">
        <f ca="1">IF(VLOOKUP($B71, 'part 02'!$D:$K, 3, 0) = 0,"не сдают",IF(VLOOKUP($B71, 'part 02'!$D:$K, 8, 0) &lt;&gt; TODAY(),IF(VLOOKUP($B71, 'part 02'!$D:$K, 6, 0) = 0,"потратили","должник"),"сдал"))</f>
        <v>#N/A</v>
      </c>
      <c r="G71" s="52" t="e">
        <f ca="1">IF(VLOOKUP($B71, 'part 02'!$D:$K, 3, 0) = 0,"не сдают",IF(VLOOKUP($B71, 'part 02'!$D:$K, 8, 0) &lt;&gt; TODAY(),VLOOKUP($B71, 'part 02'!$D:$K, 8, 0),""))</f>
        <v>#N/A</v>
      </c>
      <c r="H71" s="51" t="e">
        <f>IF(VLOOKUP($B71, 'part 02'!$D:$K, 3, 0) = 0,"не сдают",VLOOKUP($B71, 'part 02'!$D:$J, 4, 0)-VLOOKUP($B71, 'part 02'!$D:$J, 5, 0)-VLOOKUP($B71, 'part 02'!$D:$J, 6, 0))</f>
        <v>#N/A</v>
      </c>
      <c r="I71" s="51" t="e">
        <f ca="1">IF(VLOOKUP($B71, 'part 03'!$D:$K, 3, 0) = 0,"не сдают",IF(VLOOKUP($B71, 'part 03'!$D:$K, 8, 0) &lt;&gt; TODAY(),IF(VLOOKUP($B71, 'part 03'!$D:$K, 6, 0) = 0,"потратили","должник"),"сдал"))</f>
        <v>#N/A</v>
      </c>
      <c r="J71" s="52" t="e">
        <f ca="1">IF(VLOOKUP($B71, 'part 03'!$D:$K, 3, 0) = 0,"не сдают",IF(VLOOKUP($B71, 'part 03'!$D:$K, 8, 0) &lt;&gt; TODAY(),VLOOKUP($B71, 'part 03'!$D:$K, 8, 0),""))</f>
        <v>#N/A</v>
      </c>
      <c r="K71" s="51" t="e">
        <f>IF(VLOOKUP($B71, 'part 03'!$D:$K, 3, 0) = 0,"не сдают",VLOOKUP($B71, 'part 03'!$D:$J, 4, 0)-VLOOKUP($B71, 'part 03'!$D:$J, 5, 0)-VLOOKUP($B71, 'part 03'!$D:$J, 6, 0))</f>
        <v>#N/A</v>
      </c>
      <c r="L71" s="51" t="e">
        <f ca="1">IF(VLOOKUP($B71, 'part 04'!$D:$K, 3, 0) = 0,"не сдают",IF(VLOOKUP($B71, 'part 04'!$D:$K, 8, 0) &lt;&gt; TODAY(),IF(VLOOKUP($B71, 'part 04'!$D:$K, 6, 0) = 0,"потратили","должник"),"сдал"))</f>
        <v>#N/A</v>
      </c>
      <c r="M71" s="52" t="e">
        <f ca="1">IF(VLOOKUP($B71, 'part 04'!$D:$K, 3, 0) = 0,"не сдают",IF(VLOOKUP($B71, 'part 04'!$D:$K, 8, 0) &lt;&gt; TODAY(),VLOOKUP($B71, 'part 04'!$D:$K, 8, 0),""))</f>
        <v>#N/A</v>
      </c>
      <c r="N71" s="51" t="e">
        <f>IF(VLOOKUP($B71, 'part 04'!$D:$K, 3, 0) = 0,"не сдают",VLOOKUP($B71, 'part 04'!$D:$J, 4, 0)-VLOOKUP($B71, 'part 04'!$D:$J, 5, 0)-VLOOKUP($B71, 'part 04'!$D:$J, 6, 0))</f>
        <v>#N/A</v>
      </c>
      <c r="O71" s="53" t="e">
        <f ca="1">IF(VLOOKUP($B71, 'part 05'!$D:$K, 3, 0) = 0,"не сдают",IF(VLOOKUP($B71, 'part 05'!$D:$K, 8, 0) &lt;&gt; TODAY(),IF(VLOOKUP($B71, 'part 05'!$D:$K, 6, 0) = 0,"потратили","должник"),"сдал"))</f>
        <v>#N/A</v>
      </c>
      <c r="P71" s="54" t="e">
        <f ca="1">IF(VLOOKUP($B71, 'part 05'!$D:$K, 3, 0) = 0,"не сдают",IF(VLOOKUP($B71, 'part 05'!$D:$K, 8, 0) &lt;&gt; TODAY(),VLOOKUP($B71, 'part 05'!$D:$K, 8, 0),""))</f>
        <v>#N/A</v>
      </c>
      <c r="Q71" s="53" t="e">
        <f>IF(VLOOKUP($B71, 'part 05'!$D:$K, 3, 0) = 0,"не сдают",VLOOKUP($B71, 'part 05'!$D:$J, 4, 0)-VLOOKUP($B71, 'part 05'!$D:$J, 5, 0)-VLOOKUP($B71, 'part 05'!$D:$J, 6, 0))</f>
        <v>#N/A</v>
      </c>
      <c r="R71" s="51" t="e">
        <f ca="1">IF(VLOOKUP($B71, 'part 06'!$D:$K, 3, 0) = 0,"не сдают",IF(VLOOKUP($B71, 'part 06'!$D:$K, 8, 0) &lt;&gt; TODAY(),IF(VLOOKUP($B71, 'part 06'!$D:$K, 6, 0) = 0,"потратили","должник"),"сдал"))</f>
        <v>#N/A</v>
      </c>
      <c r="S71" s="52" t="e">
        <f ca="1">IF(VLOOKUP($B71, 'part 06'!$D:$K, 3, 0) = 0,"не сдают",IF(VLOOKUP($B71, 'part 06'!$D:$K, 8, 0) &lt;&gt; TODAY(),VLOOKUP($B71, 'part 06'!$D:$K, 8, 0),""))</f>
        <v>#N/A</v>
      </c>
      <c r="T71" s="51" t="e">
        <f>IF(VLOOKUP($B71, 'part 06'!$D:$K, 3, 0) = 0,"не сдают",VLOOKUP($B71, 'part 06'!$D:$J, 4, 0)-VLOOKUP($B71, 'part 06'!$D:$J, 5, 0)-VLOOKUP($B71, 'part 06'!$D:$J, 6, 0))</f>
        <v>#N/A</v>
      </c>
      <c r="U71" s="51" t="e">
        <f ca="1">IF(VLOOKUP($B71, 'part 07'!$D:$K, 3, 0) = 0,"не сдают",IF(VLOOKUP($B71, 'part 07'!$D:$K, 8, 0) &lt;&gt; TODAY(),IF(VLOOKUP($B71, 'part 07'!$D:$K, 6, 0) = 0,"потратили","должник"),"сдал"))</f>
        <v>#N/A</v>
      </c>
      <c r="V71" s="52" t="e">
        <f ca="1">IF(VLOOKUP($B71, 'part 07'!$D:$K, 3, 0) = 0,"не сдают",IF(VLOOKUP($B71, 'part 07'!$D:$K, 8, 0) &lt;&gt; TODAY(),VLOOKUP($B71, 'part 07'!$D:$K, 8, 0),""))</f>
        <v>#N/A</v>
      </c>
      <c r="W71" s="51" t="e">
        <f>IF(VLOOKUP($B71, 'part 07'!$D:$K, 3, 0) = 0,"не сдают",VLOOKUP($B71, 'part 07'!$D:$J, 4, 0)-VLOOKUP($B71, 'part 07'!$D:$J, 5, 0)-VLOOKUP($B71, 'part 07'!$D:$J, 6, 0))</f>
        <v>#N/A</v>
      </c>
      <c r="X71" s="51" t="e">
        <f ca="1">IF(VLOOKUP($B71, 'part 08'!$D:$K, 3, 0) = 0,"не сдают",IF(VLOOKUP($B71, 'part 08'!$D:$K, 8, 0) &lt;&gt; TODAY(),IF(VLOOKUP($B71, 'part 08'!$D:$K, 6, 0) = 0,"потратили","должник"),"сдал"))</f>
        <v>#N/A</v>
      </c>
      <c r="Y71" s="52" t="e">
        <f ca="1">IF(VLOOKUP($B71, 'part 08'!$D:$K, 3, 0) = 0,"не сдают",IF(VLOOKUP($B71, 'part 08'!$D:$K, 8, 0) &lt;&gt; TODAY(),VLOOKUP($B71, 'part 08'!$D:$K, 8, 0),""))</f>
        <v>#N/A</v>
      </c>
      <c r="Z71" s="51" t="e">
        <f>IF(VLOOKUP($B71, 'part 08'!$D:$K, 3, 0) = 0,"не сдают",VLOOKUP($B71, 'part 08'!$D:$J, 4, 0)-VLOOKUP($B71, 'part 08'!$D:$J, 5, 0)-VLOOKUP($B71, 'part 08'!$D:$J, 6, 0))</f>
        <v>#N/A</v>
      </c>
      <c r="AA71" s="51" t="e">
        <f ca="1">IF(VLOOKUP($B71, 'part 09'!$D:$K, 3, 0) = 0,"не сдают",IF(VLOOKUP($B71, 'part 09'!$D:$K, 8, 0) &lt;&gt; TODAY(),IF(VLOOKUP($B71, 'part 09'!$D:$K, 6, 0) = 0,"потратили","должник"),"сдал"))</f>
        <v>#N/A</v>
      </c>
      <c r="AB71" s="52" t="e">
        <f ca="1">IF(VLOOKUP($B71, 'part 09'!$D:$K, 3, 0) = 0,"не сдают",IF(VLOOKUP($B71, 'part 09'!$D:$K, 8, 0) &lt;&gt; TODAY(),VLOOKUP($B71, 'part 09'!$D:$K, 8, 0),""))</f>
        <v>#N/A</v>
      </c>
      <c r="AC71" s="51" t="e">
        <f>IF(VLOOKUP($B71, 'part 09'!$D:$K, 3, 0) = 0,"не сдают",VLOOKUP($B71, 'part 09'!$D:$J, 4, 0)-VLOOKUP($B71, 'part 09'!$D:$J, 5, 0)-VLOOKUP($B71, 'part 09'!$D:$J, 6, 0))</f>
        <v>#N/A</v>
      </c>
      <c r="AD71" s="51" t="e">
        <f ca="1">IF(VLOOKUP($B71, 'part 10'!$D:$K, 3, 0) = 0,"не сдают",IF(VLOOKUP($B71, 'part 10'!$D:$K, 8, 0) &lt;&gt; TODAY(),IF(VLOOKUP($B71, 'part 10'!$D:$K, 6, 0) = 0,"потратили","должник"),"сдал"))</f>
        <v>#N/A</v>
      </c>
      <c r="AE71" s="52" t="e">
        <f ca="1">IF(VLOOKUP($B71, 'part 10'!$D:$K, 3, 0) = 0,"не сдают",IF(VLOOKUP($B71, 'part 10'!$D:$K, 8, 0) &lt;&gt; TODAY(),VLOOKUP($B71, 'part 10'!$D:$K, 8, 0),""))</f>
        <v>#N/A</v>
      </c>
      <c r="AF71" s="51" t="e">
        <f>IF(VLOOKUP($B71, 'part 10'!$D:$K, 3, 0) = 0,"не сдают",VLOOKUP($B71, 'part 10'!$D:$J, 4, 0)-VLOOKUP($B71, 'part 10'!$D:$J, 5, 0)-VLOOKUP($B71, 'part 10'!$D:$J, 6, 0))</f>
        <v>#N/A</v>
      </c>
    </row>
    <row r="72" spans="1:32" ht="15">
      <c r="A72" s="13">
        <v>70</v>
      </c>
      <c r="B72" s="28" t="s">
        <v>76</v>
      </c>
      <c r="C72" s="51" t="e">
        <f ca="1">IF(VLOOKUP($B72, 'part 01'!$D:$K, 3, 0) = 0,"не сдают",IF(VLOOKUP($B72, 'part 01'!$D:$K, 8, 0) &lt;&gt; TODAY(),IF(VLOOKUP($B72, 'part 01'!$D:$K, 6, 0) = 0,"потратили","должник"),"сдал"))</f>
        <v>#N/A</v>
      </c>
      <c r="D72" s="52" t="e">
        <f ca="1">IF(VLOOKUP($B72, 'part 01'!$D:$K, 3, 0) = 0,"не сдают",IF(VLOOKUP($B72, 'part 01'!$D:$K, 8, 0) &lt;&gt; TODAY(),VLOOKUP($B72, 'part 01'!$D:$K, 8, 0),""))</f>
        <v>#N/A</v>
      </c>
      <c r="E72" s="51" t="e">
        <f>IF(VLOOKUP($B72, 'part 01'!$D:$K, 3, 0) = 0,"не сдают",VLOOKUP($B72, 'part 01'!$D:$J, 4, 0)-VLOOKUP($B72, 'part 01'!$D:$J, 5, 0)-VLOOKUP($B72, 'part 01'!$D:$J, 6, 0))</f>
        <v>#N/A</v>
      </c>
      <c r="F72" s="51" t="e">
        <f ca="1">IF(VLOOKUP($B72, 'part 02'!$D:$K, 3, 0) = 0,"не сдают",IF(VLOOKUP($B72, 'part 02'!$D:$K, 8, 0) &lt;&gt; TODAY(),IF(VLOOKUP($B72, 'part 02'!$D:$K, 6, 0) = 0,"потратили","должник"),"сдал"))</f>
        <v>#N/A</v>
      </c>
      <c r="G72" s="52" t="e">
        <f ca="1">IF(VLOOKUP($B72, 'part 02'!$D:$K, 3, 0) = 0,"не сдают",IF(VLOOKUP($B72, 'part 02'!$D:$K, 8, 0) &lt;&gt; TODAY(),VLOOKUP($B72, 'part 02'!$D:$K, 8, 0),""))</f>
        <v>#N/A</v>
      </c>
      <c r="H72" s="51" t="e">
        <f>IF(VLOOKUP($B72, 'part 02'!$D:$K, 3, 0) = 0,"не сдают",VLOOKUP($B72, 'part 02'!$D:$J, 4, 0)-VLOOKUP($B72, 'part 02'!$D:$J, 5, 0)-VLOOKUP($B72, 'part 02'!$D:$J, 6, 0))</f>
        <v>#N/A</v>
      </c>
      <c r="I72" s="51" t="e">
        <f ca="1">IF(VLOOKUP($B72, 'part 03'!$D:$K, 3, 0) = 0,"не сдают",IF(VLOOKUP($B72, 'part 03'!$D:$K, 8, 0) &lt;&gt; TODAY(),IF(VLOOKUP($B72, 'part 03'!$D:$K, 6, 0) = 0,"потратили","должник"),"сдал"))</f>
        <v>#N/A</v>
      </c>
      <c r="J72" s="52" t="e">
        <f ca="1">IF(VLOOKUP($B72, 'part 03'!$D:$K, 3, 0) = 0,"не сдают",IF(VLOOKUP($B72, 'part 03'!$D:$K, 8, 0) &lt;&gt; TODAY(),VLOOKUP($B72, 'part 03'!$D:$K, 8, 0),""))</f>
        <v>#N/A</v>
      </c>
      <c r="K72" s="51" t="e">
        <f>IF(VLOOKUP($B72, 'part 03'!$D:$K, 3, 0) = 0,"не сдают",VLOOKUP($B72, 'part 03'!$D:$J, 4, 0)-VLOOKUP($B72, 'part 03'!$D:$J, 5, 0)-VLOOKUP($B72, 'part 03'!$D:$J, 6, 0))</f>
        <v>#N/A</v>
      </c>
      <c r="L72" s="51" t="e">
        <f ca="1">IF(VLOOKUP($B72, 'part 04'!$D:$K, 3, 0) = 0,"не сдают",IF(VLOOKUP($B72, 'part 04'!$D:$K, 8, 0) &lt;&gt; TODAY(),IF(VLOOKUP($B72, 'part 04'!$D:$K, 6, 0) = 0,"потратили","должник"),"сдал"))</f>
        <v>#N/A</v>
      </c>
      <c r="M72" s="52" t="e">
        <f ca="1">IF(VLOOKUP($B72, 'part 04'!$D:$K, 3, 0) = 0,"не сдают",IF(VLOOKUP($B72, 'part 04'!$D:$K, 8, 0) &lt;&gt; TODAY(),VLOOKUP($B72, 'part 04'!$D:$K, 8, 0),""))</f>
        <v>#N/A</v>
      </c>
      <c r="N72" s="51" t="e">
        <f>IF(VLOOKUP($B72, 'part 04'!$D:$K, 3, 0) = 0,"не сдают",VLOOKUP($B72, 'part 04'!$D:$J, 4, 0)-VLOOKUP($B72, 'part 04'!$D:$J, 5, 0)-VLOOKUP($B72, 'part 04'!$D:$J, 6, 0))</f>
        <v>#N/A</v>
      </c>
      <c r="O72" s="53" t="e">
        <f ca="1">IF(VLOOKUP($B72, 'part 05'!$D:$K, 3, 0) = 0,"не сдают",IF(VLOOKUP($B72, 'part 05'!$D:$K, 8, 0) &lt;&gt; TODAY(),IF(VLOOKUP($B72, 'part 05'!$D:$K, 6, 0) = 0,"потратили","должник"),"сдал"))</f>
        <v>#N/A</v>
      </c>
      <c r="P72" s="54" t="e">
        <f ca="1">IF(VLOOKUP($B72, 'part 05'!$D:$K, 3, 0) = 0,"не сдают",IF(VLOOKUP($B72, 'part 05'!$D:$K, 8, 0) &lt;&gt; TODAY(),VLOOKUP($B72, 'part 05'!$D:$K, 8, 0),""))</f>
        <v>#N/A</v>
      </c>
      <c r="Q72" s="53" t="e">
        <f>IF(VLOOKUP($B72, 'part 05'!$D:$K, 3, 0) = 0,"не сдают",VLOOKUP($B72, 'part 05'!$D:$J, 4, 0)-VLOOKUP($B72, 'part 05'!$D:$J, 5, 0)-VLOOKUP($B72, 'part 05'!$D:$J, 6, 0))</f>
        <v>#N/A</v>
      </c>
      <c r="R72" s="51" t="e">
        <f ca="1">IF(VLOOKUP($B72, 'part 06'!$D:$K, 3, 0) = 0,"не сдают",IF(VLOOKUP($B72, 'part 06'!$D:$K, 8, 0) &lt;&gt; TODAY(),IF(VLOOKUP($B72, 'part 06'!$D:$K, 6, 0) = 0,"потратили","должник"),"сдал"))</f>
        <v>#N/A</v>
      </c>
      <c r="S72" s="52" t="e">
        <f ca="1">IF(VLOOKUP($B72, 'part 06'!$D:$K, 3, 0) = 0,"не сдают",IF(VLOOKUP($B72, 'part 06'!$D:$K, 8, 0) &lt;&gt; TODAY(),VLOOKUP($B72, 'part 06'!$D:$K, 8, 0),""))</f>
        <v>#N/A</v>
      </c>
      <c r="T72" s="51" t="e">
        <f>IF(VLOOKUP($B72, 'part 06'!$D:$K, 3, 0) = 0,"не сдают",VLOOKUP($B72, 'part 06'!$D:$J, 4, 0)-VLOOKUP($B72, 'part 06'!$D:$J, 5, 0)-VLOOKUP($B72, 'part 06'!$D:$J, 6, 0))</f>
        <v>#N/A</v>
      </c>
      <c r="U72" s="51" t="e">
        <f ca="1">IF(VLOOKUP($B72, 'part 07'!$D:$K, 3, 0) = 0,"не сдают",IF(VLOOKUP($B72, 'part 07'!$D:$K, 8, 0) &lt;&gt; TODAY(),IF(VLOOKUP($B72, 'part 07'!$D:$K, 6, 0) = 0,"потратили","должник"),"сдал"))</f>
        <v>#N/A</v>
      </c>
      <c r="V72" s="52" t="e">
        <f ca="1">IF(VLOOKUP($B72, 'part 07'!$D:$K, 3, 0) = 0,"не сдают",IF(VLOOKUP($B72, 'part 07'!$D:$K, 8, 0) &lt;&gt; TODAY(),VLOOKUP($B72, 'part 07'!$D:$K, 8, 0),""))</f>
        <v>#N/A</v>
      </c>
      <c r="W72" s="51" t="e">
        <f>IF(VLOOKUP($B72, 'part 07'!$D:$K, 3, 0) = 0,"не сдают",VLOOKUP($B72, 'part 07'!$D:$J, 4, 0)-VLOOKUP($B72, 'part 07'!$D:$J, 5, 0)-VLOOKUP($B72, 'part 07'!$D:$J, 6, 0))</f>
        <v>#N/A</v>
      </c>
      <c r="X72" s="51" t="e">
        <f ca="1">IF(VLOOKUP($B72, 'part 08'!$D:$K, 3, 0) = 0,"не сдают",IF(VLOOKUP($B72, 'part 08'!$D:$K, 8, 0) &lt;&gt; TODAY(),IF(VLOOKUP($B72, 'part 08'!$D:$K, 6, 0) = 0,"потратили","должник"),"сдал"))</f>
        <v>#N/A</v>
      </c>
      <c r="Y72" s="52" t="e">
        <f ca="1">IF(VLOOKUP($B72, 'part 08'!$D:$K, 3, 0) = 0,"не сдают",IF(VLOOKUP($B72, 'part 08'!$D:$K, 8, 0) &lt;&gt; TODAY(),VLOOKUP($B72, 'part 08'!$D:$K, 8, 0),""))</f>
        <v>#N/A</v>
      </c>
      <c r="Z72" s="51" t="e">
        <f>IF(VLOOKUP($B72, 'part 08'!$D:$K, 3, 0) = 0,"не сдают",VLOOKUP($B72, 'part 08'!$D:$J, 4, 0)-VLOOKUP($B72, 'part 08'!$D:$J, 5, 0)-VLOOKUP($B72, 'part 08'!$D:$J, 6, 0))</f>
        <v>#N/A</v>
      </c>
      <c r="AA72" s="51" t="e">
        <f ca="1">IF(VLOOKUP($B72, 'part 09'!$D:$K, 3, 0) = 0,"не сдают",IF(VLOOKUP($B72, 'part 09'!$D:$K, 8, 0) &lt;&gt; TODAY(),IF(VLOOKUP($B72, 'part 09'!$D:$K, 6, 0) = 0,"потратили","должник"),"сдал"))</f>
        <v>#N/A</v>
      </c>
      <c r="AB72" s="52" t="e">
        <f ca="1">IF(VLOOKUP($B72, 'part 09'!$D:$K, 3, 0) = 0,"не сдают",IF(VLOOKUP($B72, 'part 09'!$D:$K, 8, 0) &lt;&gt; TODAY(),VLOOKUP($B72, 'part 09'!$D:$K, 8, 0),""))</f>
        <v>#N/A</v>
      </c>
      <c r="AC72" s="51" t="e">
        <f>IF(VLOOKUP($B72, 'part 09'!$D:$K, 3, 0) = 0,"не сдают",VLOOKUP($B72, 'part 09'!$D:$J, 4, 0)-VLOOKUP($B72, 'part 09'!$D:$J, 5, 0)-VLOOKUP($B72, 'part 09'!$D:$J, 6, 0))</f>
        <v>#N/A</v>
      </c>
      <c r="AD72" s="51" t="e">
        <f ca="1">IF(VLOOKUP($B72, 'part 10'!$D:$K, 3, 0) = 0,"не сдают",IF(VLOOKUP($B72, 'part 10'!$D:$K, 8, 0) &lt;&gt; TODAY(),IF(VLOOKUP($B72, 'part 10'!$D:$K, 6, 0) = 0,"потратили","должник"),"сдал"))</f>
        <v>#N/A</v>
      </c>
      <c r="AE72" s="52" t="e">
        <f ca="1">IF(VLOOKUP($B72, 'part 10'!$D:$K, 3, 0) = 0,"не сдают",IF(VLOOKUP($B72, 'part 10'!$D:$K, 8, 0) &lt;&gt; TODAY(),VLOOKUP($B72, 'part 10'!$D:$K, 8, 0),""))</f>
        <v>#N/A</v>
      </c>
      <c r="AF72" s="51" t="e">
        <f>IF(VLOOKUP($B72, 'part 10'!$D:$K, 3, 0) = 0,"не сдают",VLOOKUP($B72, 'part 10'!$D:$J, 4, 0)-VLOOKUP($B72, 'part 10'!$D:$J, 5, 0)-VLOOKUP($B72, 'part 10'!$D:$J, 6, 0))</f>
        <v>#N/A</v>
      </c>
    </row>
    <row r="73" spans="1:32" ht="15">
      <c r="A73" s="13">
        <v>71</v>
      </c>
      <c r="B73" s="28" t="s">
        <v>73</v>
      </c>
      <c r="C73" s="51" t="e">
        <f ca="1">IF(VLOOKUP($B73, 'part 01'!$D:$K, 3, 0) = 0,"не сдают",IF(VLOOKUP($B73, 'part 01'!$D:$K, 8, 0) &lt;&gt; TODAY(),IF(VLOOKUP($B73, 'part 01'!$D:$K, 6, 0) = 0,"потратили","должник"),"сдал"))</f>
        <v>#N/A</v>
      </c>
      <c r="D73" s="52" t="e">
        <f ca="1">IF(VLOOKUP($B73, 'part 01'!$D:$K, 3, 0) = 0,"не сдают",IF(VLOOKUP($B73, 'part 01'!$D:$K, 8, 0) &lt;&gt; TODAY(),VLOOKUP($B73, 'part 01'!$D:$K, 8, 0),""))</f>
        <v>#N/A</v>
      </c>
      <c r="E73" s="51" t="e">
        <f>IF(VLOOKUP($B73, 'part 01'!$D:$K, 3, 0) = 0,"не сдают",VLOOKUP($B73, 'part 01'!$D:$J, 4, 0)-VLOOKUP($B73, 'part 01'!$D:$J, 5, 0)-VLOOKUP($B73, 'part 01'!$D:$J, 6, 0))</f>
        <v>#N/A</v>
      </c>
      <c r="F73" s="51" t="e">
        <f ca="1">IF(VLOOKUP($B73, 'part 02'!$D:$K, 3, 0) = 0,"не сдают",IF(VLOOKUP($B73, 'part 02'!$D:$K, 8, 0) &lt;&gt; TODAY(),IF(VLOOKUP($B73, 'part 02'!$D:$K, 6, 0) = 0,"потратили","должник"),"сдал"))</f>
        <v>#N/A</v>
      </c>
      <c r="G73" s="52" t="e">
        <f ca="1">IF(VLOOKUP($B73, 'part 02'!$D:$K, 3, 0) = 0,"не сдают",IF(VLOOKUP($B73, 'part 02'!$D:$K, 8, 0) &lt;&gt; TODAY(),VLOOKUP($B73, 'part 02'!$D:$K, 8, 0),""))</f>
        <v>#N/A</v>
      </c>
      <c r="H73" s="51" t="e">
        <f>IF(VLOOKUP($B73, 'part 02'!$D:$K, 3, 0) = 0,"не сдают",VLOOKUP($B73, 'part 02'!$D:$J, 4, 0)-VLOOKUP($B73, 'part 02'!$D:$J, 5, 0)-VLOOKUP($B73, 'part 02'!$D:$J, 6, 0))</f>
        <v>#N/A</v>
      </c>
      <c r="I73" s="51" t="e">
        <f ca="1">IF(VLOOKUP($B73, 'part 03'!$D:$K, 3, 0) = 0,"не сдают",IF(VLOOKUP($B73, 'part 03'!$D:$K, 8, 0) &lt;&gt; TODAY(),IF(VLOOKUP($B73, 'part 03'!$D:$K, 6, 0) = 0,"потратили","должник"),"сдал"))</f>
        <v>#N/A</v>
      </c>
      <c r="J73" s="52" t="e">
        <f ca="1">IF(VLOOKUP($B73, 'part 03'!$D:$K, 3, 0) = 0,"не сдают",IF(VLOOKUP($B73, 'part 03'!$D:$K, 8, 0) &lt;&gt; TODAY(),VLOOKUP($B73, 'part 03'!$D:$K, 8, 0),""))</f>
        <v>#N/A</v>
      </c>
      <c r="K73" s="51" t="e">
        <f>IF(VLOOKUP($B73, 'part 03'!$D:$K, 3, 0) = 0,"не сдают",VLOOKUP($B73, 'part 03'!$D:$J, 4, 0)-VLOOKUP($B73, 'part 03'!$D:$J, 5, 0)-VLOOKUP($B73, 'part 03'!$D:$J, 6, 0))</f>
        <v>#N/A</v>
      </c>
      <c r="L73" s="51" t="e">
        <f ca="1">IF(VLOOKUP($B73, 'part 04'!$D:$K, 3, 0) = 0,"не сдают",IF(VLOOKUP($B73, 'part 04'!$D:$K, 8, 0) &lt;&gt; TODAY(),IF(VLOOKUP($B73, 'part 04'!$D:$K, 6, 0) = 0,"потратили","должник"),"сдал"))</f>
        <v>#N/A</v>
      </c>
      <c r="M73" s="52" t="e">
        <f ca="1">IF(VLOOKUP($B73, 'part 04'!$D:$K, 3, 0) = 0,"не сдают",IF(VLOOKUP($B73, 'part 04'!$D:$K, 8, 0) &lt;&gt; TODAY(),VLOOKUP($B73, 'part 04'!$D:$K, 8, 0),""))</f>
        <v>#N/A</v>
      </c>
      <c r="N73" s="51" t="e">
        <f>IF(VLOOKUP($B73, 'part 04'!$D:$K, 3, 0) = 0,"не сдают",VLOOKUP($B73, 'part 04'!$D:$J, 4, 0)-VLOOKUP($B73, 'part 04'!$D:$J, 5, 0)-VLOOKUP($B73, 'part 04'!$D:$J, 6, 0))</f>
        <v>#N/A</v>
      </c>
      <c r="O73" s="53" t="e">
        <f ca="1">IF(VLOOKUP($B73, 'part 05'!$D:$K, 3, 0) = 0,"не сдают",IF(VLOOKUP($B73, 'part 05'!$D:$K, 8, 0) &lt;&gt; TODAY(),IF(VLOOKUP($B73, 'part 05'!$D:$K, 6, 0) = 0,"потратили","должник"),"сдал"))</f>
        <v>#N/A</v>
      </c>
      <c r="P73" s="54" t="e">
        <f ca="1">IF(VLOOKUP($B73, 'part 05'!$D:$K, 3, 0) = 0,"не сдают",IF(VLOOKUP($B73, 'part 05'!$D:$K, 8, 0) &lt;&gt; TODAY(),VLOOKUP($B73, 'part 05'!$D:$K, 8, 0),""))</f>
        <v>#N/A</v>
      </c>
      <c r="Q73" s="53" t="e">
        <f>IF(VLOOKUP($B73, 'part 05'!$D:$K, 3, 0) = 0,"не сдают",VLOOKUP($B73, 'part 05'!$D:$J, 4, 0)-VLOOKUP($B73, 'part 05'!$D:$J, 5, 0)-VLOOKUP($B73, 'part 05'!$D:$J, 6, 0))</f>
        <v>#N/A</v>
      </c>
      <c r="R73" s="51" t="e">
        <f ca="1">IF(VLOOKUP($B73, 'part 06'!$D:$K, 3, 0) = 0,"не сдают",IF(VLOOKUP($B73, 'part 06'!$D:$K, 8, 0) &lt;&gt; TODAY(),IF(VLOOKUP($B73, 'part 06'!$D:$K, 6, 0) = 0,"потратили","должник"),"сдал"))</f>
        <v>#N/A</v>
      </c>
      <c r="S73" s="52" t="e">
        <f ca="1">IF(VLOOKUP($B73, 'part 06'!$D:$K, 3, 0) = 0,"не сдают",IF(VLOOKUP($B73, 'part 06'!$D:$K, 8, 0) &lt;&gt; TODAY(),VLOOKUP($B73, 'part 06'!$D:$K, 8, 0),""))</f>
        <v>#N/A</v>
      </c>
      <c r="T73" s="51" t="e">
        <f>IF(VLOOKUP($B73, 'part 06'!$D:$K, 3, 0) = 0,"не сдают",VLOOKUP($B73, 'part 06'!$D:$J, 4, 0)-VLOOKUP($B73, 'part 06'!$D:$J, 5, 0)-VLOOKUP($B73, 'part 06'!$D:$J, 6, 0))</f>
        <v>#N/A</v>
      </c>
      <c r="U73" s="51" t="e">
        <f ca="1">IF(VLOOKUP($B73, 'part 07'!$D:$K, 3, 0) = 0,"не сдают",IF(VLOOKUP($B73, 'part 07'!$D:$K, 8, 0) &lt;&gt; TODAY(),IF(VLOOKUP($B73, 'part 07'!$D:$K, 6, 0) = 0,"потратили","должник"),"сдал"))</f>
        <v>#N/A</v>
      </c>
      <c r="V73" s="52" t="e">
        <f ca="1">IF(VLOOKUP($B73, 'part 07'!$D:$K, 3, 0) = 0,"не сдают",IF(VLOOKUP($B73, 'part 07'!$D:$K, 8, 0) &lt;&gt; TODAY(),VLOOKUP($B73, 'part 07'!$D:$K, 8, 0),""))</f>
        <v>#N/A</v>
      </c>
      <c r="W73" s="51" t="e">
        <f>IF(VLOOKUP($B73, 'part 07'!$D:$K, 3, 0) = 0,"не сдают",VLOOKUP($B73, 'part 07'!$D:$J, 4, 0)-VLOOKUP($B73, 'part 07'!$D:$J, 5, 0)-VLOOKUP($B73, 'part 07'!$D:$J, 6, 0))</f>
        <v>#N/A</v>
      </c>
      <c r="X73" s="51" t="e">
        <f ca="1">IF(VLOOKUP($B73, 'part 08'!$D:$K, 3, 0) = 0,"не сдают",IF(VLOOKUP($B73, 'part 08'!$D:$K, 8, 0) &lt;&gt; TODAY(),IF(VLOOKUP($B73, 'part 08'!$D:$K, 6, 0) = 0,"потратили","должник"),"сдал"))</f>
        <v>#N/A</v>
      </c>
      <c r="Y73" s="52" t="e">
        <f ca="1">IF(VLOOKUP($B73, 'part 08'!$D:$K, 3, 0) = 0,"не сдают",IF(VLOOKUP($B73, 'part 08'!$D:$K, 8, 0) &lt;&gt; TODAY(),VLOOKUP($B73, 'part 08'!$D:$K, 8, 0),""))</f>
        <v>#N/A</v>
      </c>
      <c r="Z73" s="51" t="e">
        <f>IF(VLOOKUP($B73, 'part 08'!$D:$K, 3, 0) = 0,"не сдают",VLOOKUP($B73, 'part 08'!$D:$J, 4, 0)-VLOOKUP($B73, 'part 08'!$D:$J, 5, 0)-VLOOKUP($B73, 'part 08'!$D:$J, 6, 0))</f>
        <v>#N/A</v>
      </c>
      <c r="AA73" s="51" t="e">
        <f ca="1">IF(VLOOKUP($B73, 'part 09'!$D:$K, 3, 0) = 0,"не сдают",IF(VLOOKUP($B73, 'part 09'!$D:$K, 8, 0) &lt;&gt; TODAY(),IF(VLOOKUP($B73, 'part 09'!$D:$K, 6, 0) = 0,"потратили","должник"),"сдал"))</f>
        <v>#N/A</v>
      </c>
      <c r="AB73" s="52" t="e">
        <f ca="1">IF(VLOOKUP($B73, 'part 09'!$D:$K, 3, 0) = 0,"не сдают",IF(VLOOKUP($B73, 'part 09'!$D:$K, 8, 0) &lt;&gt; TODAY(),VLOOKUP($B73, 'part 09'!$D:$K, 8, 0),""))</f>
        <v>#N/A</v>
      </c>
      <c r="AC73" s="51" t="e">
        <f>IF(VLOOKUP($B73, 'part 09'!$D:$K, 3, 0) = 0,"не сдают",VLOOKUP($B73, 'part 09'!$D:$J, 4, 0)-VLOOKUP($B73, 'part 09'!$D:$J, 5, 0)-VLOOKUP($B73, 'part 09'!$D:$J, 6, 0))</f>
        <v>#N/A</v>
      </c>
      <c r="AD73" s="51" t="e">
        <f ca="1">IF(VLOOKUP($B73, 'part 10'!$D:$K, 3, 0) = 0,"не сдают",IF(VLOOKUP($B73, 'part 10'!$D:$K, 8, 0) &lt;&gt; TODAY(),IF(VLOOKUP($B73, 'part 10'!$D:$K, 6, 0) = 0,"потратили","должник"),"сдал"))</f>
        <v>#N/A</v>
      </c>
      <c r="AE73" s="52" t="e">
        <f ca="1">IF(VLOOKUP($B73, 'part 10'!$D:$K, 3, 0) = 0,"не сдают",IF(VLOOKUP($B73, 'part 10'!$D:$K, 8, 0) &lt;&gt; TODAY(),VLOOKUP($B73, 'part 10'!$D:$K, 8, 0),""))</f>
        <v>#N/A</v>
      </c>
      <c r="AF73" s="51" t="e">
        <f>IF(VLOOKUP($B73, 'part 10'!$D:$K, 3, 0) = 0,"не сдают",VLOOKUP($B73, 'part 10'!$D:$J, 4, 0)-VLOOKUP($B73, 'part 10'!$D:$J, 5, 0)-VLOOKUP($B73, 'part 10'!$D:$J, 6, 0))</f>
        <v>#N/A</v>
      </c>
    </row>
    <row r="74" spans="1:32" ht="15">
      <c r="A74" s="13">
        <v>72</v>
      </c>
      <c r="B74" s="28" t="s">
        <v>9</v>
      </c>
      <c r="C74" s="51" t="e">
        <f ca="1">IF(VLOOKUP($B74, 'part 01'!$D:$K, 3, 0) = 0,"не сдают",IF(VLOOKUP($B74, 'part 01'!$D:$K, 8, 0) &lt;&gt; TODAY(),IF(VLOOKUP($B74, 'part 01'!$D:$K, 6, 0) = 0,"потратили","должник"),"сдал"))</f>
        <v>#N/A</v>
      </c>
      <c r="D74" s="52" t="e">
        <f ca="1">IF(VLOOKUP($B74, 'part 01'!$D:$K, 3, 0) = 0,"не сдают",IF(VLOOKUP($B74, 'part 01'!$D:$K, 8, 0) &lt;&gt; TODAY(),VLOOKUP($B74, 'part 01'!$D:$K, 8, 0),""))</f>
        <v>#N/A</v>
      </c>
      <c r="E74" s="51" t="e">
        <f>IF(VLOOKUP($B74, 'part 01'!$D:$K, 3, 0) = 0,"не сдают",VLOOKUP($B74, 'part 01'!$D:$J, 4, 0)-VLOOKUP($B74, 'part 01'!$D:$J, 5, 0)-VLOOKUP($B74, 'part 01'!$D:$J, 6, 0))</f>
        <v>#N/A</v>
      </c>
      <c r="F74" s="51" t="e">
        <f ca="1">IF(VLOOKUP($B74, 'part 02'!$D:$K, 3, 0) = 0,"не сдают",IF(VLOOKUP($B74, 'part 02'!$D:$K, 8, 0) &lt;&gt; TODAY(),IF(VLOOKUP($B74, 'part 02'!$D:$K, 6, 0) = 0,"потратили","должник"),"сдал"))</f>
        <v>#N/A</v>
      </c>
      <c r="G74" s="52" t="e">
        <f ca="1">IF(VLOOKUP($B74, 'part 02'!$D:$K, 3, 0) = 0,"не сдают",IF(VLOOKUP($B74, 'part 02'!$D:$K, 8, 0) &lt;&gt; TODAY(),VLOOKUP($B74, 'part 02'!$D:$K, 8, 0),""))</f>
        <v>#N/A</v>
      </c>
      <c r="H74" s="51" t="e">
        <f>IF(VLOOKUP($B74, 'part 02'!$D:$K, 3, 0) = 0,"не сдают",VLOOKUP($B74, 'part 02'!$D:$J, 4, 0)-VLOOKUP($B74, 'part 02'!$D:$J, 5, 0)-VLOOKUP($B74, 'part 02'!$D:$J, 6, 0))</f>
        <v>#N/A</v>
      </c>
      <c r="I74" s="51" t="e">
        <f ca="1">IF(VLOOKUP($B74, 'part 03'!$D:$K, 3, 0) = 0,"не сдают",IF(VLOOKUP($B74, 'part 03'!$D:$K, 8, 0) &lt;&gt; TODAY(),IF(VLOOKUP($B74, 'part 03'!$D:$K, 6, 0) = 0,"потратили","должник"),"сдал"))</f>
        <v>#N/A</v>
      </c>
      <c r="J74" s="52" t="e">
        <f ca="1">IF(VLOOKUP($B74, 'part 03'!$D:$K, 3, 0) = 0,"не сдают",IF(VLOOKUP($B74, 'part 03'!$D:$K, 8, 0) &lt;&gt; TODAY(),VLOOKUP($B74, 'part 03'!$D:$K, 8, 0),""))</f>
        <v>#N/A</v>
      </c>
      <c r="K74" s="51" t="e">
        <f>IF(VLOOKUP($B74, 'part 03'!$D:$K, 3, 0) = 0,"не сдают",VLOOKUP($B74, 'part 03'!$D:$J, 4, 0)-VLOOKUP($B74, 'part 03'!$D:$J, 5, 0)-VLOOKUP($B74, 'part 03'!$D:$J, 6, 0))</f>
        <v>#N/A</v>
      </c>
      <c r="L74" s="51" t="e">
        <f ca="1">IF(VLOOKUP($B74, 'part 04'!$D:$K, 3, 0) = 0,"не сдают",IF(VLOOKUP($B74, 'part 04'!$D:$K, 8, 0) &lt;&gt; TODAY(),IF(VLOOKUP($B74, 'part 04'!$D:$K, 6, 0) = 0,"потратили","должник"),"сдал"))</f>
        <v>#N/A</v>
      </c>
      <c r="M74" s="52" t="e">
        <f ca="1">IF(VLOOKUP($B74, 'part 04'!$D:$K, 3, 0) = 0,"не сдают",IF(VLOOKUP($B74, 'part 04'!$D:$K, 8, 0) &lt;&gt; TODAY(),VLOOKUP($B74, 'part 04'!$D:$K, 8, 0),""))</f>
        <v>#N/A</v>
      </c>
      <c r="N74" s="51" t="e">
        <f>IF(VLOOKUP($B74, 'part 04'!$D:$K, 3, 0) = 0,"не сдают",VLOOKUP($B74, 'part 04'!$D:$J, 4, 0)-VLOOKUP($B74, 'part 04'!$D:$J, 5, 0)-VLOOKUP($B74, 'part 04'!$D:$J, 6, 0))</f>
        <v>#N/A</v>
      </c>
      <c r="O74" s="53" t="e">
        <f ca="1">IF(VLOOKUP($B74, 'part 05'!$D:$K, 3, 0) = 0,"не сдают",IF(VLOOKUP($B74, 'part 05'!$D:$K, 8, 0) &lt;&gt; TODAY(),IF(VLOOKUP($B74, 'part 05'!$D:$K, 6, 0) = 0,"потратили","должник"),"сдал"))</f>
        <v>#N/A</v>
      </c>
      <c r="P74" s="54" t="e">
        <f ca="1">IF(VLOOKUP($B74, 'part 05'!$D:$K, 3, 0) = 0,"не сдают",IF(VLOOKUP($B74, 'part 05'!$D:$K, 8, 0) &lt;&gt; TODAY(),VLOOKUP($B74, 'part 05'!$D:$K, 8, 0),""))</f>
        <v>#N/A</v>
      </c>
      <c r="Q74" s="53" t="e">
        <f>IF(VLOOKUP($B74, 'part 05'!$D:$K, 3, 0) = 0,"не сдают",VLOOKUP($B74, 'part 05'!$D:$J, 4, 0)-VLOOKUP($B74, 'part 05'!$D:$J, 5, 0)-VLOOKUP($B74, 'part 05'!$D:$J, 6, 0))</f>
        <v>#N/A</v>
      </c>
      <c r="R74" s="51" t="e">
        <f ca="1">IF(VLOOKUP($B74, 'part 06'!$D:$K, 3, 0) = 0,"не сдают",IF(VLOOKUP($B74, 'part 06'!$D:$K, 8, 0) &lt;&gt; TODAY(),IF(VLOOKUP($B74, 'part 06'!$D:$K, 6, 0) = 0,"потратили","должник"),"сдал"))</f>
        <v>#N/A</v>
      </c>
      <c r="S74" s="52" t="e">
        <f ca="1">IF(VLOOKUP($B74, 'part 06'!$D:$K, 3, 0) = 0,"не сдают",IF(VLOOKUP($B74, 'part 06'!$D:$K, 8, 0) &lt;&gt; TODAY(),VLOOKUP($B74, 'part 06'!$D:$K, 8, 0),""))</f>
        <v>#N/A</v>
      </c>
      <c r="T74" s="51" t="e">
        <f>IF(VLOOKUP($B74, 'part 06'!$D:$K, 3, 0) = 0,"не сдают",VLOOKUP($B74, 'part 06'!$D:$J, 4, 0)-VLOOKUP($B74, 'part 06'!$D:$J, 5, 0)-VLOOKUP($B74, 'part 06'!$D:$J, 6, 0))</f>
        <v>#N/A</v>
      </c>
      <c r="U74" s="51" t="e">
        <f ca="1">IF(VLOOKUP($B74, 'part 07'!$D:$K, 3, 0) = 0,"не сдают",IF(VLOOKUP($B74, 'part 07'!$D:$K, 8, 0) &lt;&gt; TODAY(),IF(VLOOKUP($B74, 'part 07'!$D:$K, 6, 0) = 0,"потратили","должник"),"сдал"))</f>
        <v>#N/A</v>
      </c>
      <c r="V74" s="52" t="e">
        <f ca="1">IF(VLOOKUP($B74, 'part 07'!$D:$K, 3, 0) = 0,"не сдают",IF(VLOOKUP($B74, 'part 07'!$D:$K, 8, 0) &lt;&gt; TODAY(),VLOOKUP($B74, 'part 07'!$D:$K, 8, 0),""))</f>
        <v>#N/A</v>
      </c>
      <c r="W74" s="51" t="e">
        <f>IF(VLOOKUP($B74, 'part 07'!$D:$K, 3, 0) = 0,"не сдают",VLOOKUP($B74, 'part 07'!$D:$J, 4, 0)-VLOOKUP($B74, 'part 07'!$D:$J, 5, 0)-VLOOKUP($B74, 'part 07'!$D:$J, 6, 0))</f>
        <v>#N/A</v>
      </c>
      <c r="X74" s="51" t="e">
        <f ca="1">IF(VLOOKUP($B74, 'part 08'!$D:$K, 3, 0) = 0,"не сдают",IF(VLOOKUP($B74, 'part 08'!$D:$K, 8, 0) &lt;&gt; TODAY(),IF(VLOOKUP($B74, 'part 08'!$D:$K, 6, 0) = 0,"потратили","должник"),"сдал"))</f>
        <v>#N/A</v>
      </c>
      <c r="Y74" s="52" t="e">
        <f ca="1">IF(VLOOKUP($B74, 'part 08'!$D:$K, 3, 0) = 0,"не сдают",IF(VLOOKUP($B74, 'part 08'!$D:$K, 8, 0) &lt;&gt; TODAY(),VLOOKUP($B74, 'part 08'!$D:$K, 8, 0),""))</f>
        <v>#N/A</v>
      </c>
      <c r="Z74" s="51" t="e">
        <f>IF(VLOOKUP($B74, 'part 08'!$D:$K, 3, 0) = 0,"не сдают",VLOOKUP($B74, 'part 08'!$D:$J, 4, 0)-VLOOKUP($B74, 'part 08'!$D:$J, 5, 0)-VLOOKUP($B74, 'part 08'!$D:$J, 6, 0))</f>
        <v>#N/A</v>
      </c>
      <c r="AA74" s="51" t="e">
        <f ca="1">IF(VLOOKUP($B74, 'part 09'!$D:$K, 3, 0) = 0,"не сдают",IF(VLOOKUP($B74, 'part 09'!$D:$K, 8, 0) &lt;&gt; TODAY(),IF(VLOOKUP($B74, 'part 09'!$D:$K, 6, 0) = 0,"потратили","должник"),"сдал"))</f>
        <v>#N/A</v>
      </c>
      <c r="AB74" s="52" t="e">
        <f ca="1">IF(VLOOKUP($B74, 'part 09'!$D:$K, 3, 0) = 0,"не сдают",IF(VLOOKUP($B74, 'part 09'!$D:$K, 8, 0) &lt;&gt; TODAY(),VLOOKUP($B74, 'part 09'!$D:$K, 8, 0),""))</f>
        <v>#N/A</v>
      </c>
      <c r="AC74" s="51" t="e">
        <f>IF(VLOOKUP($B74, 'part 09'!$D:$K, 3, 0) = 0,"не сдают",VLOOKUP($B74, 'part 09'!$D:$J, 4, 0)-VLOOKUP($B74, 'part 09'!$D:$J, 5, 0)-VLOOKUP($B74, 'part 09'!$D:$J, 6, 0))</f>
        <v>#N/A</v>
      </c>
      <c r="AD74" s="51" t="e">
        <f ca="1">IF(VLOOKUP($B74, 'part 10'!$D:$K, 3, 0) = 0,"не сдают",IF(VLOOKUP($B74, 'part 10'!$D:$K, 8, 0) &lt;&gt; TODAY(),IF(VLOOKUP($B74, 'part 10'!$D:$K, 6, 0) = 0,"потратили","должник"),"сдал"))</f>
        <v>#N/A</v>
      </c>
      <c r="AE74" s="52" t="e">
        <f ca="1">IF(VLOOKUP($B74, 'part 10'!$D:$K, 3, 0) = 0,"не сдают",IF(VLOOKUP($B74, 'part 10'!$D:$K, 8, 0) &lt;&gt; TODAY(),VLOOKUP($B74, 'part 10'!$D:$K, 8, 0),""))</f>
        <v>#N/A</v>
      </c>
      <c r="AF74" s="51" t="e">
        <f>IF(VLOOKUP($B74, 'part 10'!$D:$K, 3, 0) = 0,"не сдают",VLOOKUP($B74, 'part 10'!$D:$J, 4, 0)-VLOOKUP($B74, 'part 10'!$D:$J, 5, 0)-VLOOKUP($B74, 'part 10'!$D:$J, 6, 0))</f>
        <v>#N/A</v>
      </c>
    </row>
    <row r="75" spans="1:32" ht="15">
      <c r="A75" s="13">
        <v>73</v>
      </c>
      <c r="B75" s="28" t="s">
        <v>10</v>
      </c>
      <c r="C75" s="51" t="e">
        <f ca="1">IF(VLOOKUP($B75, 'part 01'!$D:$K, 3, 0) = 0,"не сдают",IF(VLOOKUP($B75, 'part 01'!$D:$K, 8, 0) &lt;&gt; TODAY(),IF(VLOOKUP($B75, 'part 01'!$D:$K, 6, 0) = 0,"потратили","должник"),"сдал"))</f>
        <v>#N/A</v>
      </c>
      <c r="D75" s="52" t="e">
        <f ca="1">IF(VLOOKUP($B75, 'part 01'!$D:$K, 3, 0) = 0,"не сдают",IF(VLOOKUP($B75, 'part 01'!$D:$K, 8, 0) &lt;&gt; TODAY(),VLOOKUP($B75, 'part 01'!$D:$K, 8, 0),""))</f>
        <v>#N/A</v>
      </c>
      <c r="E75" s="51" t="e">
        <f>IF(VLOOKUP($B75, 'part 01'!$D:$K, 3, 0) = 0,"не сдают",VLOOKUP($B75, 'part 01'!$D:$J, 4, 0)-VLOOKUP($B75, 'part 01'!$D:$J, 5, 0)-VLOOKUP($B75, 'part 01'!$D:$J, 6, 0))</f>
        <v>#N/A</v>
      </c>
      <c r="F75" s="51" t="e">
        <f ca="1">IF(VLOOKUP($B75, 'part 02'!$D:$K, 3, 0) = 0,"не сдают",IF(VLOOKUP($B75, 'part 02'!$D:$K, 8, 0) &lt;&gt; TODAY(),IF(VLOOKUP($B75, 'part 02'!$D:$K, 6, 0) = 0,"потратили","должник"),"сдал"))</f>
        <v>#N/A</v>
      </c>
      <c r="G75" s="52" t="e">
        <f ca="1">IF(VLOOKUP($B75, 'part 02'!$D:$K, 3, 0) = 0,"не сдают",IF(VLOOKUP($B75, 'part 02'!$D:$K, 8, 0) &lt;&gt; TODAY(),VLOOKUP($B75, 'part 02'!$D:$K, 8, 0),""))</f>
        <v>#N/A</v>
      </c>
      <c r="H75" s="51" t="e">
        <f>IF(VLOOKUP($B75, 'part 02'!$D:$K, 3, 0) = 0,"не сдают",VLOOKUP($B75, 'part 02'!$D:$J, 4, 0)-VLOOKUP($B75, 'part 02'!$D:$J, 5, 0)-VLOOKUP($B75, 'part 02'!$D:$J, 6, 0))</f>
        <v>#N/A</v>
      </c>
      <c r="I75" s="51" t="e">
        <f ca="1">IF(VLOOKUP($B75, 'part 03'!$D:$K, 3, 0) = 0,"не сдают",IF(VLOOKUP($B75, 'part 03'!$D:$K, 8, 0) &lt;&gt; TODAY(),IF(VLOOKUP($B75, 'part 03'!$D:$K, 6, 0) = 0,"потратили","должник"),"сдал"))</f>
        <v>#N/A</v>
      </c>
      <c r="J75" s="52" t="e">
        <f ca="1">IF(VLOOKUP($B75, 'part 03'!$D:$K, 3, 0) = 0,"не сдают",IF(VLOOKUP($B75, 'part 03'!$D:$K, 8, 0) &lt;&gt; TODAY(),VLOOKUP($B75, 'part 03'!$D:$K, 8, 0),""))</f>
        <v>#N/A</v>
      </c>
      <c r="K75" s="51" t="e">
        <f>IF(VLOOKUP($B75, 'part 03'!$D:$K, 3, 0) = 0,"не сдают",VLOOKUP($B75, 'part 03'!$D:$J, 4, 0)-VLOOKUP($B75, 'part 03'!$D:$J, 5, 0)-VLOOKUP($B75, 'part 03'!$D:$J, 6, 0))</f>
        <v>#N/A</v>
      </c>
      <c r="L75" s="51" t="e">
        <f ca="1">IF(VLOOKUP($B75, 'part 04'!$D:$K, 3, 0) = 0,"не сдают",IF(VLOOKUP($B75, 'part 04'!$D:$K, 8, 0) &lt;&gt; TODAY(),IF(VLOOKUP($B75, 'part 04'!$D:$K, 6, 0) = 0,"потратили","должник"),"сдал"))</f>
        <v>#N/A</v>
      </c>
      <c r="M75" s="52" t="e">
        <f ca="1">IF(VLOOKUP($B75, 'part 04'!$D:$K, 3, 0) = 0,"не сдают",IF(VLOOKUP($B75, 'part 04'!$D:$K, 8, 0) &lt;&gt; TODAY(),VLOOKUP($B75, 'part 04'!$D:$K, 8, 0),""))</f>
        <v>#N/A</v>
      </c>
      <c r="N75" s="51" t="e">
        <f>IF(VLOOKUP($B75, 'part 04'!$D:$K, 3, 0) = 0,"не сдают",VLOOKUP($B75, 'part 04'!$D:$J, 4, 0)-VLOOKUP($B75, 'part 04'!$D:$J, 5, 0)-VLOOKUP($B75, 'part 04'!$D:$J, 6, 0))</f>
        <v>#N/A</v>
      </c>
      <c r="O75" s="53" t="e">
        <f ca="1">IF(VLOOKUP($B75, 'part 05'!$D:$K, 3, 0) = 0,"не сдают",IF(VLOOKUP($B75, 'part 05'!$D:$K, 8, 0) &lt;&gt; TODAY(),IF(VLOOKUP($B75, 'part 05'!$D:$K, 6, 0) = 0,"потратили","должник"),"сдал"))</f>
        <v>#N/A</v>
      </c>
      <c r="P75" s="54" t="e">
        <f ca="1">IF(VLOOKUP($B75, 'part 05'!$D:$K, 3, 0) = 0,"не сдают",IF(VLOOKUP($B75, 'part 05'!$D:$K, 8, 0) &lt;&gt; TODAY(),VLOOKUP($B75, 'part 05'!$D:$K, 8, 0),""))</f>
        <v>#N/A</v>
      </c>
      <c r="Q75" s="53" t="e">
        <f>IF(VLOOKUP($B75, 'part 05'!$D:$K, 3, 0) = 0,"не сдают",VLOOKUP($B75, 'part 05'!$D:$J, 4, 0)-VLOOKUP($B75, 'part 05'!$D:$J, 5, 0)-VLOOKUP($B75, 'part 05'!$D:$J, 6, 0))</f>
        <v>#N/A</v>
      </c>
      <c r="R75" s="51" t="e">
        <f ca="1">IF(VLOOKUP($B75, 'part 06'!$D:$K, 3, 0) = 0,"не сдают",IF(VLOOKUP($B75, 'part 06'!$D:$K, 8, 0) &lt;&gt; TODAY(),IF(VLOOKUP($B75, 'part 06'!$D:$K, 6, 0) = 0,"потратили","должник"),"сдал"))</f>
        <v>#N/A</v>
      </c>
      <c r="S75" s="52" t="e">
        <f ca="1">IF(VLOOKUP($B75, 'part 06'!$D:$K, 3, 0) = 0,"не сдают",IF(VLOOKUP($B75, 'part 06'!$D:$K, 8, 0) &lt;&gt; TODAY(),VLOOKUP($B75, 'part 06'!$D:$K, 8, 0),""))</f>
        <v>#N/A</v>
      </c>
      <c r="T75" s="51" t="e">
        <f>IF(VLOOKUP($B75, 'part 06'!$D:$K, 3, 0) = 0,"не сдают",VLOOKUP($B75, 'part 06'!$D:$J, 4, 0)-VLOOKUP($B75, 'part 06'!$D:$J, 5, 0)-VLOOKUP($B75, 'part 06'!$D:$J, 6, 0))</f>
        <v>#N/A</v>
      </c>
      <c r="U75" s="51" t="e">
        <f ca="1">IF(VLOOKUP($B75, 'part 07'!$D:$K, 3, 0) = 0,"не сдают",IF(VLOOKUP($B75, 'part 07'!$D:$K, 8, 0) &lt;&gt; TODAY(),IF(VLOOKUP($B75, 'part 07'!$D:$K, 6, 0) = 0,"потратили","должник"),"сдал"))</f>
        <v>#N/A</v>
      </c>
      <c r="V75" s="52" t="e">
        <f ca="1">IF(VLOOKUP($B75, 'part 07'!$D:$K, 3, 0) = 0,"не сдают",IF(VLOOKUP($B75, 'part 07'!$D:$K, 8, 0) &lt;&gt; TODAY(),VLOOKUP($B75, 'part 07'!$D:$K, 8, 0),""))</f>
        <v>#N/A</v>
      </c>
      <c r="W75" s="51" t="e">
        <f>IF(VLOOKUP($B75, 'part 07'!$D:$K, 3, 0) = 0,"не сдают",VLOOKUP($B75, 'part 07'!$D:$J, 4, 0)-VLOOKUP($B75, 'part 07'!$D:$J, 5, 0)-VLOOKUP($B75, 'part 07'!$D:$J, 6, 0))</f>
        <v>#N/A</v>
      </c>
      <c r="X75" s="51" t="e">
        <f ca="1">IF(VLOOKUP($B75, 'part 08'!$D:$K, 3, 0) = 0,"не сдают",IF(VLOOKUP($B75, 'part 08'!$D:$K, 8, 0) &lt;&gt; TODAY(),IF(VLOOKUP($B75, 'part 08'!$D:$K, 6, 0) = 0,"потратили","должник"),"сдал"))</f>
        <v>#N/A</v>
      </c>
      <c r="Y75" s="52" t="e">
        <f ca="1">IF(VLOOKUP($B75, 'part 08'!$D:$K, 3, 0) = 0,"не сдают",IF(VLOOKUP($B75, 'part 08'!$D:$K, 8, 0) &lt;&gt; TODAY(),VLOOKUP($B75, 'part 08'!$D:$K, 8, 0),""))</f>
        <v>#N/A</v>
      </c>
      <c r="Z75" s="51" t="e">
        <f>IF(VLOOKUP($B75, 'part 08'!$D:$K, 3, 0) = 0,"не сдают",VLOOKUP($B75, 'part 08'!$D:$J, 4, 0)-VLOOKUP($B75, 'part 08'!$D:$J, 5, 0)-VLOOKUP($B75, 'part 08'!$D:$J, 6, 0))</f>
        <v>#N/A</v>
      </c>
      <c r="AA75" s="51" t="e">
        <f ca="1">IF(VLOOKUP($B75, 'part 09'!$D:$K, 3, 0) = 0,"не сдают",IF(VLOOKUP($B75, 'part 09'!$D:$K, 8, 0) &lt;&gt; TODAY(),IF(VLOOKUP($B75, 'part 09'!$D:$K, 6, 0) = 0,"потратили","должник"),"сдал"))</f>
        <v>#N/A</v>
      </c>
      <c r="AB75" s="52" t="e">
        <f ca="1">IF(VLOOKUP($B75, 'part 09'!$D:$K, 3, 0) = 0,"не сдают",IF(VLOOKUP($B75, 'part 09'!$D:$K, 8, 0) &lt;&gt; TODAY(),VLOOKUP($B75, 'part 09'!$D:$K, 8, 0),""))</f>
        <v>#N/A</v>
      </c>
      <c r="AC75" s="51" t="e">
        <f>IF(VLOOKUP($B75, 'part 09'!$D:$K, 3, 0) = 0,"не сдают",VLOOKUP($B75, 'part 09'!$D:$J, 4, 0)-VLOOKUP($B75, 'part 09'!$D:$J, 5, 0)-VLOOKUP($B75, 'part 09'!$D:$J, 6, 0))</f>
        <v>#N/A</v>
      </c>
      <c r="AD75" s="51" t="e">
        <f ca="1">IF(VLOOKUP($B75, 'part 10'!$D:$K, 3, 0) = 0,"не сдают",IF(VLOOKUP($B75, 'part 10'!$D:$K, 8, 0) &lt;&gt; TODAY(),IF(VLOOKUP($B75, 'part 10'!$D:$K, 6, 0) = 0,"потратили","должник"),"сдал"))</f>
        <v>#N/A</v>
      </c>
      <c r="AE75" s="52" t="e">
        <f ca="1">IF(VLOOKUP($B75, 'part 10'!$D:$K, 3, 0) = 0,"не сдают",IF(VLOOKUP($B75, 'part 10'!$D:$K, 8, 0) &lt;&gt; TODAY(),VLOOKUP($B75, 'part 10'!$D:$K, 8, 0),""))</f>
        <v>#N/A</v>
      </c>
      <c r="AF75" s="51" t="e">
        <f>IF(VLOOKUP($B75, 'part 10'!$D:$K, 3, 0) = 0,"не сдают",VLOOKUP($B75, 'part 10'!$D:$J, 4, 0)-VLOOKUP($B75, 'part 10'!$D:$J, 5, 0)-VLOOKUP($B75, 'part 10'!$D:$J, 6, 0))</f>
        <v>#N/A</v>
      </c>
    </row>
    <row r="76" spans="1:32" ht="15">
      <c r="A76" s="13">
        <v>74</v>
      </c>
      <c r="B76" s="28" t="s">
        <v>11</v>
      </c>
      <c r="C76" s="51" t="e">
        <f ca="1">IF(VLOOKUP($B76, 'part 01'!$D:$K, 3, 0) = 0,"не сдают",IF(VLOOKUP($B76, 'part 01'!$D:$K, 8, 0) &lt;&gt; TODAY(),IF(VLOOKUP($B76, 'part 01'!$D:$K, 6, 0) = 0,"потратили","должник"),"сдал"))</f>
        <v>#N/A</v>
      </c>
      <c r="D76" s="52" t="e">
        <f ca="1">IF(VLOOKUP($B76, 'part 01'!$D:$K, 3, 0) = 0,"не сдают",IF(VLOOKUP($B76, 'part 01'!$D:$K, 8, 0) &lt;&gt; TODAY(),VLOOKUP($B76, 'part 01'!$D:$K, 8, 0),""))</f>
        <v>#N/A</v>
      </c>
      <c r="E76" s="51" t="e">
        <f>IF(VLOOKUP($B76, 'part 01'!$D:$K, 3, 0) = 0,"не сдают",VLOOKUP($B76, 'part 01'!$D:$J, 4, 0)-VLOOKUP($B76, 'part 01'!$D:$J, 5, 0)-VLOOKUP($B76, 'part 01'!$D:$J, 6, 0))</f>
        <v>#N/A</v>
      </c>
      <c r="F76" s="51" t="e">
        <f ca="1">IF(VLOOKUP($B76, 'part 02'!$D:$K, 3, 0) = 0,"не сдают",IF(VLOOKUP($B76, 'part 02'!$D:$K, 8, 0) &lt;&gt; TODAY(),IF(VLOOKUP($B76, 'part 02'!$D:$K, 6, 0) = 0,"потратили","должник"),"сдал"))</f>
        <v>#N/A</v>
      </c>
      <c r="G76" s="52" t="e">
        <f ca="1">IF(VLOOKUP($B76, 'part 02'!$D:$K, 3, 0) = 0,"не сдают",IF(VLOOKUP($B76, 'part 02'!$D:$K, 8, 0) &lt;&gt; TODAY(),VLOOKUP($B76, 'part 02'!$D:$K, 8, 0),""))</f>
        <v>#N/A</v>
      </c>
      <c r="H76" s="51" t="e">
        <f>IF(VLOOKUP($B76, 'part 02'!$D:$K, 3, 0) = 0,"не сдают",VLOOKUP($B76, 'part 02'!$D:$J, 4, 0)-VLOOKUP($B76, 'part 02'!$D:$J, 5, 0)-VLOOKUP($B76, 'part 02'!$D:$J, 6, 0))</f>
        <v>#N/A</v>
      </c>
      <c r="I76" s="51" t="e">
        <f ca="1">IF(VLOOKUP($B76, 'part 03'!$D:$K, 3, 0) = 0,"не сдают",IF(VLOOKUP($B76, 'part 03'!$D:$K, 8, 0) &lt;&gt; TODAY(),IF(VLOOKUP($B76, 'part 03'!$D:$K, 6, 0) = 0,"потратили","должник"),"сдал"))</f>
        <v>#N/A</v>
      </c>
      <c r="J76" s="52" t="e">
        <f ca="1">IF(VLOOKUP($B76, 'part 03'!$D:$K, 3, 0) = 0,"не сдают",IF(VLOOKUP($B76, 'part 03'!$D:$K, 8, 0) &lt;&gt; TODAY(),VLOOKUP($B76, 'part 03'!$D:$K, 8, 0),""))</f>
        <v>#N/A</v>
      </c>
      <c r="K76" s="51" t="e">
        <f>IF(VLOOKUP($B76, 'part 03'!$D:$K, 3, 0) = 0,"не сдают",VLOOKUP($B76, 'part 03'!$D:$J, 4, 0)-VLOOKUP($B76, 'part 03'!$D:$J, 5, 0)-VLOOKUP($B76, 'part 03'!$D:$J, 6, 0))</f>
        <v>#N/A</v>
      </c>
      <c r="L76" s="51" t="e">
        <f ca="1">IF(VLOOKUP($B76, 'part 04'!$D:$K, 3, 0) = 0,"не сдают",IF(VLOOKUP($B76, 'part 04'!$D:$K, 8, 0) &lt;&gt; TODAY(),IF(VLOOKUP($B76, 'part 04'!$D:$K, 6, 0) = 0,"потратили","должник"),"сдал"))</f>
        <v>#N/A</v>
      </c>
      <c r="M76" s="52" t="e">
        <f ca="1">IF(VLOOKUP($B76, 'part 04'!$D:$K, 3, 0) = 0,"не сдают",IF(VLOOKUP($B76, 'part 04'!$D:$K, 8, 0) &lt;&gt; TODAY(),VLOOKUP($B76, 'part 04'!$D:$K, 8, 0),""))</f>
        <v>#N/A</v>
      </c>
      <c r="N76" s="51" t="e">
        <f>IF(VLOOKUP($B76, 'part 04'!$D:$K, 3, 0) = 0,"не сдают",VLOOKUP($B76, 'part 04'!$D:$J, 4, 0)-VLOOKUP($B76, 'part 04'!$D:$J, 5, 0)-VLOOKUP($B76, 'part 04'!$D:$J, 6, 0))</f>
        <v>#N/A</v>
      </c>
      <c r="O76" s="53" t="e">
        <f ca="1">IF(VLOOKUP($B76, 'part 05'!$D:$K, 3, 0) = 0,"не сдают",IF(VLOOKUP($B76, 'part 05'!$D:$K, 8, 0) &lt;&gt; TODAY(),IF(VLOOKUP($B76, 'part 05'!$D:$K, 6, 0) = 0,"потратили","должник"),"сдал"))</f>
        <v>#N/A</v>
      </c>
      <c r="P76" s="54" t="e">
        <f ca="1">IF(VLOOKUP($B76, 'part 05'!$D:$K, 3, 0) = 0,"не сдают",IF(VLOOKUP($B76, 'part 05'!$D:$K, 8, 0) &lt;&gt; TODAY(),VLOOKUP($B76, 'part 05'!$D:$K, 8, 0),""))</f>
        <v>#N/A</v>
      </c>
      <c r="Q76" s="53" t="e">
        <f>IF(VLOOKUP($B76, 'part 05'!$D:$K, 3, 0) = 0,"не сдают",VLOOKUP($B76, 'part 05'!$D:$J, 4, 0)-VLOOKUP($B76, 'part 05'!$D:$J, 5, 0)-VLOOKUP($B76, 'part 05'!$D:$J, 6, 0))</f>
        <v>#N/A</v>
      </c>
      <c r="R76" s="51" t="e">
        <f ca="1">IF(VLOOKUP($B76, 'part 06'!$D:$K, 3, 0) = 0,"не сдают",IF(VLOOKUP($B76, 'part 06'!$D:$K, 8, 0) &lt;&gt; TODAY(),IF(VLOOKUP($B76, 'part 06'!$D:$K, 6, 0) = 0,"потратили","должник"),"сдал"))</f>
        <v>#N/A</v>
      </c>
      <c r="S76" s="52" t="e">
        <f ca="1">IF(VLOOKUP($B76, 'part 06'!$D:$K, 3, 0) = 0,"не сдают",IF(VLOOKUP($B76, 'part 06'!$D:$K, 8, 0) &lt;&gt; TODAY(),VLOOKUP($B76, 'part 06'!$D:$K, 8, 0),""))</f>
        <v>#N/A</v>
      </c>
      <c r="T76" s="51" t="e">
        <f>IF(VLOOKUP($B76, 'part 06'!$D:$K, 3, 0) = 0,"не сдают",VLOOKUP($B76, 'part 06'!$D:$J, 4, 0)-VLOOKUP($B76, 'part 06'!$D:$J, 5, 0)-VLOOKUP($B76, 'part 06'!$D:$J, 6, 0))</f>
        <v>#N/A</v>
      </c>
      <c r="U76" s="51" t="e">
        <f ca="1">IF(VLOOKUP($B76, 'part 07'!$D:$K, 3, 0) = 0,"не сдают",IF(VLOOKUP($B76, 'part 07'!$D:$K, 8, 0) &lt;&gt; TODAY(),IF(VLOOKUP($B76, 'part 07'!$D:$K, 6, 0) = 0,"потратили","должник"),"сдал"))</f>
        <v>#N/A</v>
      </c>
      <c r="V76" s="52" t="e">
        <f ca="1">IF(VLOOKUP($B76, 'part 07'!$D:$K, 3, 0) = 0,"не сдают",IF(VLOOKUP($B76, 'part 07'!$D:$K, 8, 0) &lt;&gt; TODAY(),VLOOKUP($B76, 'part 07'!$D:$K, 8, 0),""))</f>
        <v>#N/A</v>
      </c>
      <c r="W76" s="51" t="e">
        <f>IF(VLOOKUP($B76, 'part 07'!$D:$K, 3, 0) = 0,"не сдают",VLOOKUP($B76, 'part 07'!$D:$J, 4, 0)-VLOOKUP($B76, 'part 07'!$D:$J, 5, 0)-VLOOKUP($B76, 'part 07'!$D:$J, 6, 0))</f>
        <v>#N/A</v>
      </c>
      <c r="X76" s="51" t="e">
        <f ca="1">IF(VLOOKUP($B76, 'part 08'!$D:$K, 3, 0) = 0,"не сдают",IF(VLOOKUP($B76, 'part 08'!$D:$K, 8, 0) &lt;&gt; TODAY(),IF(VLOOKUP($B76, 'part 08'!$D:$K, 6, 0) = 0,"потратили","должник"),"сдал"))</f>
        <v>#N/A</v>
      </c>
      <c r="Y76" s="52" t="e">
        <f ca="1">IF(VLOOKUP($B76, 'part 08'!$D:$K, 3, 0) = 0,"не сдают",IF(VLOOKUP($B76, 'part 08'!$D:$K, 8, 0) &lt;&gt; TODAY(),VLOOKUP($B76, 'part 08'!$D:$K, 8, 0),""))</f>
        <v>#N/A</v>
      </c>
      <c r="Z76" s="51" t="e">
        <f>IF(VLOOKUP($B76, 'part 08'!$D:$K, 3, 0) = 0,"не сдают",VLOOKUP($B76, 'part 08'!$D:$J, 4, 0)-VLOOKUP($B76, 'part 08'!$D:$J, 5, 0)-VLOOKUP($B76, 'part 08'!$D:$J, 6, 0))</f>
        <v>#N/A</v>
      </c>
      <c r="AA76" s="51" t="e">
        <f ca="1">IF(VLOOKUP($B76, 'part 09'!$D:$K, 3, 0) = 0,"не сдают",IF(VLOOKUP($B76, 'part 09'!$D:$K, 8, 0) &lt;&gt; TODAY(),IF(VLOOKUP($B76, 'part 09'!$D:$K, 6, 0) = 0,"потратили","должник"),"сдал"))</f>
        <v>#N/A</v>
      </c>
      <c r="AB76" s="52" t="e">
        <f ca="1">IF(VLOOKUP($B76, 'part 09'!$D:$K, 3, 0) = 0,"не сдают",IF(VLOOKUP($B76, 'part 09'!$D:$K, 8, 0) &lt;&gt; TODAY(),VLOOKUP($B76, 'part 09'!$D:$K, 8, 0),""))</f>
        <v>#N/A</v>
      </c>
      <c r="AC76" s="51" t="e">
        <f>IF(VLOOKUP($B76, 'part 09'!$D:$K, 3, 0) = 0,"не сдают",VLOOKUP($B76, 'part 09'!$D:$J, 4, 0)-VLOOKUP($B76, 'part 09'!$D:$J, 5, 0)-VLOOKUP($B76, 'part 09'!$D:$J, 6, 0))</f>
        <v>#N/A</v>
      </c>
      <c r="AD76" s="51" t="e">
        <f ca="1">IF(VLOOKUP($B76, 'part 10'!$D:$K, 3, 0) = 0,"не сдают",IF(VLOOKUP($B76, 'part 10'!$D:$K, 8, 0) &lt;&gt; TODAY(),IF(VLOOKUP($B76, 'part 10'!$D:$K, 6, 0) = 0,"потратили","должник"),"сдал"))</f>
        <v>#N/A</v>
      </c>
      <c r="AE76" s="52" t="e">
        <f ca="1">IF(VLOOKUP($B76, 'part 10'!$D:$K, 3, 0) = 0,"не сдают",IF(VLOOKUP($B76, 'part 10'!$D:$K, 8, 0) &lt;&gt; TODAY(),VLOOKUP($B76, 'part 10'!$D:$K, 8, 0),""))</f>
        <v>#N/A</v>
      </c>
      <c r="AF76" s="51" t="e">
        <f>IF(VLOOKUP($B76, 'part 10'!$D:$K, 3, 0) = 0,"не сдают",VLOOKUP($B76, 'part 10'!$D:$J, 4, 0)-VLOOKUP($B76, 'part 10'!$D:$J, 5, 0)-VLOOKUP($B76, 'part 10'!$D:$J, 6, 0))</f>
        <v>#N/A</v>
      </c>
    </row>
    <row r="77" spans="1:32" ht="15">
      <c r="A77" s="13">
        <v>75</v>
      </c>
      <c r="B77" s="28" t="s">
        <v>74</v>
      </c>
      <c r="C77" s="51" t="e">
        <f ca="1">IF(VLOOKUP($B77, 'part 01'!$D:$K, 3, 0) = 0,"не сдают",IF(VLOOKUP($B77, 'part 01'!$D:$K, 8, 0) &lt;&gt; TODAY(),IF(VLOOKUP($B77, 'part 01'!$D:$K, 6, 0) = 0,"потратили","должник"),"сдал"))</f>
        <v>#N/A</v>
      </c>
      <c r="D77" s="52" t="e">
        <f ca="1">IF(VLOOKUP($B77, 'part 01'!$D:$K, 3, 0) = 0,"не сдают",IF(VLOOKUP($B77, 'part 01'!$D:$K, 8, 0) &lt;&gt; TODAY(),VLOOKUP($B77, 'part 01'!$D:$K, 8, 0),""))</f>
        <v>#N/A</v>
      </c>
      <c r="E77" s="51" t="e">
        <f>IF(VLOOKUP($B77, 'part 01'!$D:$K, 3, 0) = 0,"не сдают",VLOOKUP($B77, 'part 01'!$D:$J, 4, 0)-VLOOKUP($B77, 'part 01'!$D:$J, 5, 0)-VLOOKUP($B77, 'part 01'!$D:$J, 6, 0))</f>
        <v>#N/A</v>
      </c>
      <c r="F77" s="51" t="e">
        <f ca="1">IF(VLOOKUP($B77, 'part 02'!$D:$K, 3, 0) = 0,"не сдают",IF(VLOOKUP($B77, 'part 02'!$D:$K, 8, 0) &lt;&gt; TODAY(),IF(VLOOKUP($B77, 'part 02'!$D:$K, 6, 0) = 0,"потратили","должник"),"сдал"))</f>
        <v>#N/A</v>
      </c>
      <c r="G77" s="52" t="e">
        <f ca="1">IF(VLOOKUP($B77, 'part 02'!$D:$K, 3, 0) = 0,"не сдают",IF(VLOOKUP($B77, 'part 02'!$D:$K, 8, 0) &lt;&gt; TODAY(),VLOOKUP($B77, 'part 02'!$D:$K, 8, 0),""))</f>
        <v>#N/A</v>
      </c>
      <c r="H77" s="51" t="e">
        <f>IF(VLOOKUP($B77, 'part 02'!$D:$K, 3, 0) = 0,"не сдают",VLOOKUP($B77, 'part 02'!$D:$J, 4, 0)-VLOOKUP($B77, 'part 02'!$D:$J, 5, 0)-VLOOKUP($B77, 'part 02'!$D:$J, 6, 0))</f>
        <v>#N/A</v>
      </c>
      <c r="I77" s="51" t="e">
        <f ca="1">IF(VLOOKUP($B77, 'part 03'!$D:$K, 3, 0) = 0,"не сдают",IF(VLOOKUP($B77, 'part 03'!$D:$K, 8, 0) &lt;&gt; TODAY(),IF(VLOOKUP($B77, 'part 03'!$D:$K, 6, 0) = 0,"потратили","должник"),"сдал"))</f>
        <v>#N/A</v>
      </c>
      <c r="J77" s="52" t="e">
        <f ca="1">IF(VLOOKUP($B77, 'part 03'!$D:$K, 3, 0) = 0,"не сдают",IF(VLOOKUP($B77, 'part 03'!$D:$K, 8, 0) &lt;&gt; TODAY(),VLOOKUP($B77, 'part 03'!$D:$K, 8, 0),""))</f>
        <v>#N/A</v>
      </c>
      <c r="K77" s="51" t="e">
        <f>IF(VLOOKUP($B77, 'part 03'!$D:$K, 3, 0) = 0,"не сдают",VLOOKUP($B77, 'part 03'!$D:$J, 4, 0)-VLOOKUP($B77, 'part 03'!$D:$J, 5, 0)-VLOOKUP($B77, 'part 03'!$D:$J, 6, 0))</f>
        <v>#N/A</v>
      </c>
      <c r="L77" s="51" t="e">
        <f ca="1">IF(VLOOKUP($B77, 'part 04'!$D:$K, 3, 0) = 0,"не сдают",IF(VLOOKUP($B77, 'part 04'!$D:$K, 8, 0) &lt;&gt; TODAY(),IF(VLOOKUP($B77, 'part 04'!$D:$K, 6, 0) = 0,"потратили","должник"),"сдал"))</f>
        <v>#N/A</v>
      </c>
      <c r="M77" s="52" t="e">
        <f ca="1">IF(VLOOKUP($B77, 'part 04'!$D:$K, 3, 0) = 0,"не сдают",IF(VLOOKUP($B77, 'part 04'!$D:$K, 8, 0) &lt;&gt; TODAY(),VLOOKUP($B77, 'part 04'!$D:$K, 8, 0),""))</f>
        <v>#N/A</v>
      </c>
      <c r="N77" s="51" t="e">
        <f>IF(VLOOKUP($B77, 'part 04'!$D:$K, 3, 0) = 0,"не сдают",VLOOKUP($B77, 'part 04'!$D:$J, 4, 0)-VLOOKUP($B77, 'part 04'!$D:$J, 5, 0)-VLOOKUP($B77, 'part 04'!$D:$J, 6, 0))</f>
        <v>#N/A</v>
      </c>
      <c r="O77" s="53" t="e">
        <f ca="1">IF(VLOOKUP($B77, 'part 05'!$D:$K, 3, 0) = 0,"не сдают",IF(VLOOKUP($B77, 'part 05'!$D:$K, 8, 0) &lt;&gt; TODAY(),IF(VLOOKUP($B77, 'part 05'!$D:$K, 6, 0) = 0,"потратили","должник"),"сдал"))</f>
        <v>#N/A</v>
      </c>
      <c r="P77" s="54" t="e">
        <f ca="1">IF(VLOOKUP($B77, 'part 05'!$D:$K, 3, 0) = 0,"не сдают",IF(VLOOKUP($B77, 'part 05'!$D:$K, 8, 0) &lt;&gt; TODAY(),VLOOKUP($B77, 'part 05'!$D:$K, 8, 0),""))</f>
        <v>#N/A</v>
      </c>
      <c r="Q77" s="53" t="e">
        <f>IF(VLOOKUP($B77, 'part 05'!$D:$K, 3, 0) = 0,"не сдают",VLOOKUP($B77, 'part 05'!$D:$J, 4, 0)-VLOOKUP($B77, 'part 05'!$D:$J, 5, 0)-VLOOKUP($B77, 'part 05'!$D:$J, 6, 0))</f>
        <v>#N/A</v>
      </c>
      <c r="R77" s="51" t="e">
        <f ca="1">IF(VLOOKUP($B77, 'part 06'!$D:$K, 3, 0) = 0,"не сдают",IF(VLOOKUP($B77, 'part 06'!$D:$K, 8, 0) &lt;&gt; TODAY(),IF(VLOOKUP($B77, 'part 06'!$D:$K, 6, 0) = 0,"потратили","должник"),"сдал"))</f>
        <v>#N/A</v>
      </c>
      <c r="S77" s="52" t="e">
        <f ca="1">IF(VLOOKUP($B77, 'part 06'!$D:$K, 3, 0) = 0,"не сдают",IF(VLOOKUP($B77, 'part 06'!$D:$K, 8, 0) &lt;&gt; TODAY(),VLOOKUP($B77, 'part 06'!$D:$K, 8, 0),""))</f>
        <v>#N/A</v>
      </c>
      <c r="T77" s="51" t="e">
        <f>IF(VLOOKUP($B77, 'part 06'!$D:$K, 3, 0) = 0,"не сдают",VLOOKUP($B77, 'part 06'!$D:$J, 4, 0)-VLOOKUP($B77, 'part 06'!$D:$J, 5, 0)-VLOOKUP($B77, 'part 06'!$D:$J, 6, 0))</f>
        <v>#N/A</v>
      </c>
      <c r="U77" s="51" t="e">
        <f ca="1">IF(VLOOKUP($B77, 'part 07'!$D:$K, 3, 0) = 0,"не сдают",IF(VLOOKUP($B77, 'part 07'!$D:$K, 8, 0) &lt;&gt; TODAY(),IF(VLOOKUP($B77, 'part 07'!$D:$K, 6, 0) = 0,"потратили","должник"),"сдал"))</f>
        <v>#N/A</v>
      </c>
      <c r="V77" s="52" t="e">
        <f ca="1">IF(VLOOKUP($B77, 'part 07'!$D:$K, 3, 0) = 0,"не сдают",IF(VLOOKUP($B77, 'part 07'!$D:$K, 8, 0) &lt;&gt; TODAY(),VLOOKUP($B77, 'part 07'!$D:$K, 8, 0),""))</f>
        <v>#N/A</v>
      </c>
      <c r="W77" s="51" t="e">
        <f>IF(VLOOKUP($B77, 'part 07'!$D:$K, 3, 0) = 0,"не сдают",VLOOKUP($B77, 'part 07'!$D:$J, 4, 0)-VLOOKUP($B77, 'part 07'!$D:$J, 5, 0)-VLOOKUP($B77, 'part 07'!$D:$J, 6, 0))</f>
        <v>#N/A</v>
      </c>
      <c r="X77" s="51" t="e">
        <f ca="1">IF(VLOOKUP($B77, 'part 08'!$D:$K, 3, 0) = 0,"не сдают",IF(VLOOKUP($B77, 'part 08'!$D:$K, 8, 0) &lt;&gt; TODAY(),IF(VLOOKUP($B77, 'part 08'!$D:$K, 6, 0) = 0,"потратили","должник"),"сдал"))</f>
        <v>#N/A</v>
      </c>
      <c r="Y77" s="52" t="e">
        <f ca="1">IF(VLOOKUP($B77, 'part 08'!$D:$K, 3, 0) = 0,"не сдают",IF(VLOOKUP($B77, 'part 08'!$D:$K, 8, 0) &lt;&gt; TODAY(),VLOOKUP($B77, 'part 08'!$D:$K, 8, 0),""))</f>
        <v>#N/A</v>
      </c>
      <c r="Z77" s="51" t="e">
        <f>IF(VLOOKUP($B77, 'part 08'!$D:$K, 3, 0) = 0,"не сдают",VLOOKUP($B77, 'part 08'!$D:$J, 4, 0)-VLOOKUP($B77, 'part 08'!$D:$J, 5, 0)-VLOOKUP($B77, 'part 08'!$D:$J, 6, 0))</f>
        <v>#N/A</v>
      </c>
      <c r="AA77" s="51" t="e">
        <f ca="1">IF(VLOOKUP($B77, 'part 09'!$D:$K, 3, 0) = 0,"не сдают",IF(VLOOKUP($B77, 'part 09'!$D:$K, 8, 0) &lt;&gt; TODAY(),IF(VLOOKUP($B77, 'part 09'!$D:$K, 6, 0) = 0,"потратили","должник"),"сдал"))</f>
        <v>#N/A</v>
      </c>
      <c r="AB77" s="52" t="e">
        <f ca="1">IF(VLOOKUP($B77, 'part 09'!$D:$K, 3, 0) = 0,"не сдают",IF(VLOOKUP($B77, 'part 09'!$D:$K, 8, 0) &lt;&gt; TODAY(),VLOOKUP($B77, 'part 09'!$D:$K, 8, 0),""))</f>
        <v>#N/A</v>
      </c>
      <c r="AC77" s="51" t="e">
        <f>IF(VLOOKUP($B77, 'part 09'!$D:$K, 3, 0) = 0,"не сдают",VLOOKUP($B77, 'part 09'!$D:$J, 4, 0)-VLOOKUP($B77, 'part 09'!$D:$J, 5, 0)-VLOOKUP($B77, 'part 09'!$D:$J, 6, 0))</f>
        <v>#N/A</v>
      </c>
      <c r="AD77" s="51" t="e">
        <f ca="1">IF(VLOOKUP($B77, 'part 10'!$D:$K, 3, 0) = 0,"не сдают",IF(VLOOKUP($B77, 'part 10'!$D:$K, 8, 0) &lt;&gt; TODAY(),IF(VLOOKUP($B77, 'part 10'!$D:$K, 6, 0) = 0,"потратили","должник"),"сдал"))</f>
        <v>#N/A</v>
      </c>
      <c r="AE77" s="52" t="e">
        <f ca="1">IF(VLOOKUP($B77, 'part 10'!$D:$K, 3, 0) = 0,"не сдают",IF(VLOOKUP($B77, 'part 10'!$D:$K, 8, 0) &lt;&gt; TODAY(),VLOOKUP($B77, 'part 10'!$D:$K, 8, 0),""))</f>
        <v>#N/A</v>
      </c>
      <c r="AF77" s="51" t="e">
        <f>IF(VLOOKUP($B77, 'part 10'!$D:$K, 3, 0) = 0,"не сдают",VLOOKUP($B77, 'part 10'!$D:$J, 4, 0)-VLOOKUP($B77, 'part 10'!$D:$J, 5, 0)-VLOOKUP($B77, 'part 10'!$D:$J, 6, 0))</f>
        <v>#N/A</v>
      </c>
    </row>
    <row r="78" spans="1:32" ht="15">
      <c r="A78" s="13">
        <v>76</v>
      </c>
      <c r="B78" s="28" t="s">
        <v>8</v>
      </c>
      <c r="C78" s="51" t="e">
        <f ca="1">IF(VLOOKUP($B78, 'part 01'!$D:$K, 3, 0) = 0,"не сдают",IF(VLOOKUP($B78, 'part 01'!$D:$K, 8, 0) &lt;&gt; TODAY(),IF(VLOOKUP($B78, 'part 01'!$D:$K, 6, 0) = 0,"потратили","должник"),"сдал"))</f>
        <v>#N/A</v>
      </c>
      <c r="D78" s="52" t="e">
        <f ca="1">IF(VLOOKUP($B78, 'part 01'!$D:$K, 3, 0) = 0,"не сдают",IF(VLOOKUP($B78, 'part 01'!$D:$K, 8, 0) &lt;&gt; TODAY(),VLOOKUP($B78, 'part 01'!$D:$K, 8, 0),""))</f>
        <v>#N/A</v>
      </c>
      <c r="E78" s="51" t="e">
        <f>IF(VLOOKUP($B78, 'part 01'!$D:$K, 3, 0) = 0,"не сдают",VLOOKUP($B78, 'part 01'!$D:$J, 4, 0)-VLOOKUP($B78, 'part 01'!$D:$J, 5, 0)-VLOOKUP($B78, 'part 01'!$D:$J, 6, 0))</f>
        <v>#N/A</v>
      </c>
      <c r="F78" s="51" t="e">
        <f ca="1">IF(VLOOKUP($B78, 'part 02'!$D:$K, 3, 0) = 0,"не сдают",IF(VLOOKUP($B78, 'part 02'!$D:$K, 8, 0) &lt;&gt; TODAY(),IF(VLOOKUP($B78, 'part 02'!$D:$K, 6, 0) = 0,"потратили","должник"),"сдал"))</f>
        <v>#N/A</v>
      </c>
      <c r="G78" s="52" t="e">
        <f ca="1">IF(VLOOKUP($B78, 'part 02'!$D:$K, 3, 0) = 0,"не сдают",IF(VLOOKUP($B78, 'part 02'!$D:$K, 8, 0) &lt;&gt; TODAY(),VLOOKUP($B78, 'part 02'!$D:$K, 8, 0),""))</f>
        <v>#N/A</v>
      </c>
      <c r="H78" s="51" t="e">
        <f>IF(VLOOKUP($B78, 'part 02'!$D:$K, 3, 0) = 0,"не сдают",VLOOKUP($B78, 'part 02'!$D:$J, 4, 0)-VLOOKUP($B78, 'part 02'!$D:$J, 5, 0)-VLOOKUP($B78, 'part 02'!$D:$J, 6, 0))</f>
        <v>#N/A</v>
      </c>
      <c r="I78" s="51" t="e">
        <f ca="1">IF(VLOOKUP($B78, 'part 03'!$D:$K, 3, 0) = 0,"не сдают",IF(VLOOKUP($B78, 'part 03'!$D:$K, 8, 0) &lt;&gt; TODAY(),IF(VLOOKUP($B78, 'part 03'!$D:$K, 6, 0) = 0,"потратили","должник"),"сдал"))</f>
        <v>#N/A</v>
      </c>
      <c r="J78" s="52" t="e">
        <f ca="1">IF(VLOOKUP($B78, 'part 03'!$D:$K, 3, 0) = 0,"не сдают",IF(VLOOKUP($B78, 'part 03'!$D:$K, 8, 0) &lt;&gt; TODAY(),VLOOKUP($B78, 'part 03'!$D:$K, 8, 0),""))</f>
        <v>#N/A</v>
      </c>
      <c r="K78" s="51" t="e">
        <f>IF(VLOOKUP($B78, 'part 03'!$D:$K, 3, 0) = 0,"не сдают",VLOOKUP($B78, 'part 03'!$D:$J, 4, 0)-VLOOKUP($B78, 'part 03'!$D:$J, 5, 0)-VLOOKUP($B78, 'part 03'!$D:$J, 6, 0))</f>
        <v>#N/A</v>
      </c>
      <c r="L78" s="51" t="e">
        <f ca="1">IF(VLOOKUP($B78, 'part 04'!$D:$K, 3, 0) = 0,"не сдают",IF(VLOOKUP($B78, 'part 04'!$D:$K, 8, 0) &lt;&gt; TODAY(),IF(VLOOKUP($B78, 'part 04'!$D:$K, 6, 0) = 0,"потратили","должник"),"сдал"))</f>
        <v>#N/A</v>
      </c>
      <c r="M78" s="52" t="e">
        <f ca="1">IF(VLOOKUP($B78, 'part 04'!$D:$K, 3, 0) = 0,"не сдают",IF(VLOOKUP($B78, 'part 04'!$D:$K, 8, 0) &lt;&gt; TODAY(),VLOOKUP($B78, 'part 04'!$D:$K, 8, 0),""))</f>
        <v>#N/A</v>
      </c>
      <c r="N78" s="51" t="e">
        <f>IF(VLOOKUP($B78, 'part 04'!$D:$K, 3, 0) = 0,"не сдают",VLOOKUP($B78, 'part 04'!$D:$J, 4, 0)-VLOOKUP($B78, 'part 04'!$D:$J, 5, 0)-VLOOKUP($B78, 'part 04'!$D:$J, 6, 0))</f>
        <v>#N/A</v>
      </c>
      <c r="O78" s="53" t="e">
        <f ca="1">IF(VLOOKUP($B78, 'part 05'!$D:$K, 3, 0) = 0,"не сдают",IF(VLOOKUP($B78, 'part 05'!$D:$K, 8, 0) &lt;&gt; TODAY(),IF(VLOOKUP($B78, 'part 05'!$D:$K, 6, 0) = 0,"потратили","должник"),"сдал"))</f>
        <v>#N/A</v>
      </c>
      <c r="P78" s="54" t="e">
        <f ca="1">IF(VLOOKUP($B78, 'part 05'!$D:$K, 3, 0) = 0,"не сдают",IF(VLOOKUP($B78, 'part 05'!$D:$K, 8, 0) &lt;&gt; TODAY(),VLOOKUP($B78, 'part 05'!$D:$K, 8, 0),""))</f>
        <v>#N/A</v>
      </c>
      <c r="Q78" s="53" t="e">
        <f>IF(VLOOKUP($B78, 'part 05'!$D:$K, 3, 0) = 0,"не сдают",VLOOKUP($B78, 'part 05'!$D:$J, 4, 0)-VLOOKUP($B78, 'part 05'!$D:$J, 5, 0)-VLOOKUP($B78, 'part 05'!$D:$J, 6, 0))</f>
        <v>#N/A</v>
      </c>
      <c r="R78" s="51" t="e">
        <f ca="1">IF(VLOOKUP($B78, 'part 06'!$D:$K, 3, 0) = 0,"не сдают",IF(VLOOKUP($B78, 'part 06'!$D:$K, 8, 0) &lt;&gt; TODAY(),IF(VLOOKUP($B78, 'part 06'!$D:$K, 6, 0) = 0,"потратили","должник"),"сдал"))</f>
        <v>#N/A</v>
      </c>
      <c r="S78" s="52" t="e">
        <f ca="1">IF(VLOOKUP($B78, 'part 06'!$D:$K, 3, 0) = 0,"не сдают",IF(VLOOKUP($B78, 'part 06'!$D:$K, 8, 0) &lt;&gt; TODAY(),VLOOKUP($B78, 'part 06'!$D:$K, 8, 0),""))</f>
        <v>#N/A</v>
      </c>
      <c r="T78" s="51" t="e">
        <f>IF(VLOOKUP($B78, 'part 06'!$D:$K, 3, 0) = 0,"не сдают",VLOOKUP($B78, 'part 06'!$D:$J, 4, 0)-VLOOKUP($B78, 'part 06'!$D:$J, 5, 0)-VLOOKUP($B78, 'part 06'!$D:$J, 6, 0))</f>
        <v>#N/A</v>
      </c>
      <c r="U78" s="51" t="e">
        <f ca="1">IF(VLOOKUP($B78, 'part 07'!$D:$K, 3, 0) = 0,"не сдают",IF(VLOOKUP($B78, 'part 07'!$D:$K, 8, 0) &lt;&gt; TODAY(),IF(VLOOKUP($B78, 'part 07'!$D:$K, 6, 0) = 0,"потратили","должник"),"сдал"))</f>
        <v>#N/A</v>
      </c>
      <c r="V78" s="52" t="e">
        <f ca="1">IF(VLOOKUP($B78, 'part 07'!$D:$K, 3, 0) = 0,"не сдают",IF(VLOOKUP($B78, 'part 07'!$D:$K, 8, 0) &lt;&gt; TODAY(),VLOOKUP($B78, 'part 07'!$D:$K, 8, 0),""))</f>
        <v>#N/A</v>
      </c>
      <c r="W78" s="51" t="e">
        <f>IF(VLOOKUP($B78, 'part 07'!$D:$K, 3, 0) = 0,"не сдают",VLOOKUP($B78, 'part 07'!$D:$J, 4, 0)-VLOOKUP($B78, 'part 07'!$D:$J, 5, 0)-VLOOKUP($B78, 'part 07'!$D:$J, 6, 0))</f>
        <v>#N/A</v>
      </c>
      <c r="X78" s="51" t="e">
        <f ca="1">IF(VLOOKUP($B78, 'part 08'!$D:$K, 3, 0) = 0,"не сдают",IF(VLOOKUP($B78, 'part 08'!$D:$K, 8, 0) &lt;&gt; TODAY(),IF(VLOOKUP($B78, 'part 08'!$D:$K, 6, 0) = 0,"потратили","должник"),"сдал"))</f>
        <v>#N/A</v>
      </c>
      <c r="Y78" s="52" t="e">
        <f ca="1">IF(VLOOKUP($B78, 'part 08'!$D:$K, 3, 0) = 0,"не сдают",IF(VLOOKUP($B78, 'part 08'!$D:$K, 8, 0) &lt;&gt; TODAY(),VLOOKUP($B78, 'part 08'!$D:$K, 8, 0),""))</f>
        <v>#N/A</v>
      </c>
      <c r="Z78" s="51" t="e">
        <f>IF(VLOOKUP($B78, 'part 08'!$D:$K, 3, 0) = 0,"не сдают",VLOOKUP($B78, 'part 08'!$D:$J, 4, 0)-VLOOKUP($B78, 'part 08'!$D:$J, 5, 0)-VLOOKUP($B78, 'part 08'!$D:$J, 6, 0))</f>
        <v>#N/A</v>
      </c>
      <c r="AA78" s="51" t="e">
        <f ca="1">IF(VLOOKUP($B78, 'part 09'!$D:$K, 3, 0) = 0,"не сдают",IF(VLOOKUP($B78, 'part 09'!$D:$K, 8, 0) &lt;&gt; TODAY(),IF(VLOOKUP($B78, 'part 09'!$D:$K, 6, 0) = 0,"потратили","должник"),"сдал"))</f>
        <v>#N/A</v>
      </c>
      <c r="AB78" s="52" t="e">
        <f ca="1">IF(VLOOKUP($B78, 'part 09'!$D:$K, 3, 0) = 0,"не сдают",IF(VLOOKUP($B78, 'part 09'!$D:$K, 8, 0) &lt;&gt; TODAY(),VLOOKUP($B78, 'part 09'!$D:$K, 8, 0),""))</f>
        <v>#N/A</v>
      </c>
      <c r="AC78" s="51" t="e">
        <f>IF(VLOOKUP($B78, 'part 09'!$D:$K, 3, 0) = 0,"не сдают",VLOOKUP($B78, 'part 09'!$D:$J, 4, 0)-VLOOKUP($B78, 'part 09'!$D:$J, 5, 0)-VLOOKUP($B78, 'part 09'!$D:$J, 6, 0))</f>
        <v>#N/A</v>
      </c>
      <c r="AD78" s="51" t="e">
        <f ca="1">IF(VLOOKUP($B78, 'part 10'!$D:$K, 3, 0) = 0,"не сдают",IF(VLOOKUP($B78, 'part 10'!$D:$K, 8, 0) &lt;&gt; TODAY(),IF(VLOOKUP($B78, 'part 10'!$D:$K, 6, 0) = 0,"потратили","должник"),"сдал"))</f>
        <v>#N/A</v>
      </c>
      <c r="AE78" s="52" t="e">
        <f ca="1">IF(VLOOKUP($B78, 'part 10'!$D:$K, 3, 0) = 0,"не сдают",IF(VLOOKUP($B78, 'part 10'!$D:$K, 8, 0) &lt;&gt; TODAY(),VLOOKUP($B78, 'part 10'!$D:$K, 8, 0),""))</f>
        <v>#N/A</v>
      </c>
      <c r="AF78" s="51" t="e">
        <f>IF(VLOOKUP($B78, 'part 10'!$D:$K, 3, 0) = 0,"не сдают",VLOOKUP($B78, 'part 10'!$D:$J, 4, 0)-VLOOKUP($B78, 'part 10'!$D:$J, 5, 0)-VLOOKUP($B78, 'part 10'!$D:$J, 6, 0))</f>
        <v>#N/A</v>
      </c>
    </row>
    <row r="79" spans="1:32" ht="30">
      <c r="A79" s="13">
        <v>77</v>
      </c>
      <c r="B79" s="28" t="s">
        <v>81</v>
      </c>
      <c r="C79" s="51" t="e">
        <f ca="1">IF(VLOOKUP($B79, 'part 01'!$D:$K, 3, 0) = 0,"не сдают",IF(VLOOKUP($B79, 'part 01'!$D:$K, 8, 0) &lt;&gt; TODAY(),IF(VLOOKUP($B79, 'part 01'!$D:$K, 6, 0) = 0,"потратили","должник"),"сдал"))</f>
        <v>#N/A</v>
      </c>
      <c r="D79" s="52" t="e">
        <f ca="1">IF(VLOOKUP($B79, 'part 01'!$D:$K, 3, 0) = 0,"не сдают",IF(VLOOKUP($B79, 'part 01'!$D:$K, 8, 0) &lt;&gt; TODAY(),VLOOKUP($B79, 'part 01'!$D:$K, 8, 0),""))</f>
        <v>#N/A</v>
      </c>
      <c r="E79" s="51" t="e">
        <f>IF(VLOOKUP($B79, 'part 01'!$D:$K, 3, 0) = 0,"не сдают",VLOOKUP($B79, 'part 01'!$D:$J, 4, 0)-VLOOKUP($B79, 'part 01'!$D:$J, 5, 0)-VLOOKUP($B79, 'part 01'!$D:$J, 6, 0))</f>
        <v>#N/A</v>
      </c>
      <c r="F79" s="51" t="e">
        <f ca="1">IF(VLOOKUP($B79, 'part 02'!$D:$K, 3, 0) = 0,"не сдают",IF(VLOOKUP($B79, 'part 02'!$D:$K, 8, 0) &lt;&gt; TODAY(),IF(VLOOKUP($B79, 'part 02'!$D:$K, 6, 0) = 0,"потратили","должник"),"сдал"))</f>
        <v>#N/A</v>
      </c>
      <c r="G79" s="52" t="e">
        <f ca="1">IF(VLOOKUP($B79, 'part 02'!$D:$K, 3, 0) = 0,"не сдают",IF(VLOOKUP($B79, 'part 02'!$D:$K, 8, 0) &lt;&gt; TODAY(),VLOOKUP($B79, 'part 02'!$D:$K, 8, 0),""))</f>
        <v>#N/A</v>
      </c>
      <c r="H79" s="51" t="e">
        <f>IF(VLOOKUP($B79, 'part 02'!$D:$K, 3, 0) = 0,"не сдают",VLOOKUP($B79, 'part 02'!$D:$J, 4, 0)-VLOOKUP($B79, 'part 02'!$D:$J, 5, 0)-VLOOKUP($B79, 'part 02'!$D:$J, 6, 0))</f>
        <v>#N/A</v>
      </c>
      <c r="I79" s="51" t="e">
        <f ca="1">IF(VLOOKUP($B79, 'part 03'!$D:$K, 3, 0) = 0,"не сдают",IF(VLOOKUP($B79, 'part 03'!$D:$K, 8, 0) &lt;&gt; TODAY(),IF(VLOOKUP($B79, 'part 03'!$D:$K, 6, 0) = 0,"потратили","должник"),"сдал"))</f>
        <v>#N/A</v>
      </c>
      <c r="J79" s="52" t="e">
        <f ca="1">IF(VLOOKUP($B79, 'part 03'!$D:$K, 3, 0) = 0,"не сдают",IF(VLOOKUP($B79, 'part 03'!$D:$K, 8, 0) &lt;&gt; TODAY(),VLOOKUP($B79, 'part 03'!$D:$K, 8, 0),""))</f>
        <v>#N/A</v>
      </c>
      <c r="K79" s="51" t="e">
        <f>IF(VLOOKUP($B79, 'part 03'!$D:$K, 3, 0) = 0,"не сдают",VLOOKUP($B79, 'part 03'!$D:$J, 4, 0)-VLOOKUP($B79, 'part 03'!$D:$J, 5, 0)-VLOOKUP($B79, 'part 03'!$D:$J, 6, 0))</f>
        <v>#N/A</v>
      </c>
      <c r="L79" s="51" t="e">
        <f ca="1">IF(VLOOKUP($B79, 'part 04'!$D:$K, 3, 0) = 0,"не сдают",IF(VLOOKUP($B79, 'part 04'!$D:$K, 8, 0) &lt;&gt; TODAY(),IF(VLOOKUP($B79, 'part 04'!$D:$K, 6, 0) = 0,"потратили","должник"),"сдал"))</f>
        <v>#N/A</v>
      </c>
      <c r="M79" s="52" t="e">
        <f ca="1">IF(VLOOKUP($B79, 'part 04'!$D:$K, 3, 0) = 0,"не сдают",IF(VLOOKUP($B79, 'part 04'!$D:$K, 8, 0) &lt;&gt; TODAY(),VLOOKUP($B79, 'part 04'!$D:$K, 8, 0),""))</f>
        <v>#N/A</v>
      </c>
      <c r="N79" s="51" t="e">
        <f>IF(VLOOKUP($B79, 'part 04'!$D:$K, 3, 0) = 0,"не сдают",VLOOKUP($B79, 'part 04'!$D:$J, 4, 0)-VLOOKUP($B79, 'part 04'!$D:$J, 5, 0)-VLOOKUP($B79, 'part 04'!$D:$J, 6, 0))</f>
        <v>#N/A</v>
      </c>
      <c r="O79" s="53" t="e">
        <f ca="1">IF(VLOOKUP($B79, 'part 05'!$D:$K, 3, 0) = 0,"не сдают",IF(VLOOKUP($B79, 'part 05'!$D:$K, 8, 0) &lt;&gt; TODAY(),IF(VLOOKUP($B79, 'part 05'!$D:$K, 6, 0) = 0,"потратили","должник"),"сдал"))</f>
        <v>#N/A</v>
      </c>
      <c r="P79" s="54" t="e">
        <f ca="1">IF(VLOOKUP($B79, 'part 05'!$D:$K, 3, 0) = 0,"не сдают",IF(VLOOKUP($B79, 'part 05'!$D:$K, 8, 0) &lt;&gt; TODAY(),VLOOKUP($B79, 'part 05'!$D:$K, 8, 0),""))</f>
        <v>#N/A</v>
      </c>
      <c r="Q79" s="53" t="e">
        <f>IF(VLOOKUP($B79, 'part 05'!$D:$K, 3, 0) = 0,"не сдают",VLOOKUP($B79, 'part 05'!$D:$J, 4, 0)-VLOOKUP($B79, 'part 05'!$D:$J, 5, 0)-VLOOKUP($B79, 'part 05'!$D:$J, 6, 0))</f>
        <v>#N/A</v>
      </c>
      <c r="R79" s="51" t="e">
        <f ca="1">IF(VLOOKUP($B79, 'part 06'!$D:$K, 3, 0) = 0,"не сдают",IF(VLOOKUP($B79, 'part 06'!$D:$K, 8, 0) &lt;&gt; TODAY(),IF(VLOOKUP($B79, 'part 06'!$D:$K, 6, 0) = 0,"потратили","должник"),"сдал"))</f>
        <v>#N/A</v>
      </c>
      <c r="S79" s="52" t="e">
        <f ca="1">IF(VLOOKUP($B79, 'part 06'!$D:$K, 3, 0) = 0,"не сдают",IF(VLOOKUP($B79, 'part 06'!$D:$K, 8, 0) &lt;&gt; TODAY(),VLOOKUP($B79, 'part 06'!$D:$K, 8, 0),""))</f>
        <v>#N/A</v>
      </c>
      <c r="T79" s="51" t="e">
        <f>IF(VLOOKUP($B79, 'part 06'!$D:$K, 3, 0) = 0,"не сдают",VLOOKUP($B79, 'part 06'!$D:$J, 4, 0)-VLOOKUP($B79, 'part 06'!$D:$J, 5, 0)-VLOOKUP($B79, 'part 06'!$D:$J, 6, 0))</f>
        <v>#N/A</v>
      </c>
      <c r="U79" s="51" t="e">
        <f ca="1">IF(VLOOKUP($B79, 'part 07'!$D:$K, 3, 0) = 0,"не сдают",IF(VLOOKUP($B79, 'part 07'!$D:$K, 8, 0) &lt;&gt; TODAY(),IF(VLOOKUP($B79, 'part 07'!$D:$K, 6, 0) = 0,"потратили","должник"),"сдал"))</f>
        <v>#N/A</v>
      </c>
      <c r="V79" s="52" t="e">
        <f ca="1">IF(VLOOKUP($B79, 'part 07'!$D:$K, 3, 0) = 0,"не сдают",IF(VLOOKUP($B79, 'part 07'!$D:$K, 8, 0) &lt;&gt; TODAY(),VLOOKUP($B79, 'part 07'!$D:$K, 8, 0),""))</f>
        <v>#N/A</v>
      </c>
      <c r="W79" s="51" t="e">
        <f>IF(VLOOKUP($B79, 'part 07'!$D:$K, 3, 0) = 0,"не сдают",VLOOKUP($B79, 'part 07'!$D:$J, 4, 0)-VLOOKUP($B79, 'part 07'!$D:$J, 5, 0)-VLOOKUP($B79, 'part 07'!$D:$J, 6, 0))</f>
        <v>#N/A</v>
      </c>
      <c r="X79" s="51" t="e">
        <f ca="1">IF(VLOOKUP($B79, 'part 08'!$D:$K, 3, 0) = 0,"не сдают",IF(VLOOKUP($B79, 'part 08'!$D:$K, 8, 0) &lt;&gt; TODAY(),IF(VLOOKUP($B79, 'part 08'!$D:$K, 6, 0) = 0,"потратили","должник"),"сдал"))</f>
        <v>#N/A</v>
      </c>
      <c r="Y79" s="52" t="e">
        <f ca="1">IF(VLOOKUP($B79, 'part 08'!$D:$K, 3, 0) = 0,"не сдают",IF(VLOOKUP($B79, 'part 08'!$D:$K, 8, 0) &lt;&gt; TODAY(),VLOOKUP($B79, 'part 08'!$D:$K, 8, 0),""))</f>
        <v>#N/A</v>
      </c>
      <c r="Z79" s="51" t="e">
        <f>IF(VLOOKUP($B79, 'part 08'!$D:$K, 3, 0) = 0,"не сдают",VLOOKUP($B79, 'part 08'!$D:$J, 4, 0)-VLOOKUP($B79, 'part 08'!$D:$J, 5, 0)-VLOOKUP($B79, 'part 08'!$D:$J, 6, 0))</f>
        <v>#N/A</v>
      </c>
      <c r="AA79" s="51" t="e">
        <f ca="1">IF(VLOOKUP($B79, 'part 09'!$D:$K, 3, 0) = 0,"не сдают",IF(VLOOKUP($B79, 'part 09'!$D:$K, 8, 0) &lt;&gt; TODAY(),IF(VLOOKUP($B79, 'part 09'!$D:$K, 6, 0) = 0,"потратили","должник"),"сдал"))</f>
        <v>#N/A</v>
      </c>
      <c r="AB79" s="52" t="e">
        <f ca="1">IF(VLOOKUP($B79, 'part 09'!$D:$K, 3, 0) = 0,"не сдают",IF(VLOOKUP($B79, 'part 09'!$D:$K, 8, 0) &lt;&gt; TODAY(),VLOOKUP($B79, 'part 09'!$D:$K, 8, 0),""))</f>
        <v>#N/A</v>
      </c>
      <c r="AC79" s="51" t="e">
        <f>IF(VLOOKUP($B79, 'part 09'!$D:$K, 3, 0) = 0,"не сдают",VLOOKUP($B79, 'part 09'!$D:$J, 4, 0)-VLOOKUP($B79, 'part 09'!$D:$J, 5, 0)-VLOOKUP($B79, 'part 09'!$D:$J, 6, 0))</f>
        <v>#N/A</v>
      </c>
      <c r="AD79" s="51" t="e">
        <f ca="1">IF(VLOOKUP($B79, 'part 10'!$D:$K, 3, 0) = 0,"не сдают",IF(VLOOKUP($B79, 'part 10'!$D:$K, 8, 0) &lt;&gt; TODAY(),IF(VLOOKUP($B79, 'part 10'!$D:$K, 6, 0) = 0,"потратили","должник"),"сдал"))</f>
        <v>#N/A</v>
      </c>
      <c r="AE79" s="52" t="e">
        <f ca="1">IF(VLOOKUP($B79, 'part 10'!$D:$K, 3, 0) = 0,"не сдают",IF(VLOOKUP($B79, 'part 10'!$D:$K, 8, 0) &lt;&gt; TODAY(),VLOOKUP($B79, 'part 10'!$D:$K, 8, 0),""))</f>
        <v>#N/A</v>
      </c>
      <c r="AF79" s="51" t="e">
        <f>IF(VLOOKUP($B79, 'part 10'!$D:$K, 3, 0) = 0,"не сдают",VLOOKUP($B79, 'part 10'!$D:$J, 4, 0)-VLOOKUP($B79, 'part 10'!$D:$J, 5, 0)-VLOOKUP($B79, 'part 10'!$D:$J, 6, 0))</f>
        <v>#N/A</v>
      </c>
    </row>
    <row r="80" spans="1:32" ht="15">
      <c r="A80" s="13">
        <v>78</v>
      </c>
      <c r="B80" s="28" t="s">
        <v>63</v>
      </c>
      <c r="C80" s="51" t="e">
        <f ca="1">IF(VLOOKUP($B80, 'part 01'!$D:$K, 3, 0) = 0,"не сдают",IF(VLOOKUP($B80, 'part 01'!$D:$K, 8, 0) &lt;&gt; TODAY(),IF(VLOOKUP($B80, 'part 01'!$D:$K, 6, 0) = 0,"потратили","должник"),"сдал"))</f>
        <v>#N/A</v>
      </c>
      <c r="D80" s="52" t="e">
        <f ca="1">IF(VLOOKUP($B80, 'part 01'!$D:$K, 3, 0) = 0,"не сдают",IF(VLOOKUP($B80, 'part 01'!$D:$K, 8, 0) &lt;&gt; TODAY(),VLOOKUP($B80, 'part 01'!$D:$K, 8, 0),""))</f>
        <v>#N/A</v>
      </c>
      <c r="E80" s="51" t="e">
        <f>IF(VLOOKUP($B80, 'part 01'!$D:$K, 3, 0) = 0,"не сдают",VLOOKUP($B80, 'part 01'!$D:$J, 4, 0)-VLOOKUP($B80, 'part 01'!$D:$J, 5, 0)-VLOOKUP($B80, 'part 01'!$D:$J, 6, 0))</f>
        <v>#N/A</v>
      </c>
      <c r="F80" s="51" t="e">
        <f ca="1">IF(VLOOKUP($B80, 'part 02'!$D:$K, 3, 0) = 0,"не сдают",IF(VLOOKUP($B80, 'part 02'!$D:$K, 8, 0) &lt;&gt; TODAY(),IF(VLOOKUP($B80, 'part 02'!$D:$K, 6, 0) = 0,"потратили","должник"),"сдал"))</f>
        <v>#N/A</v>
      </c>
      <c r="G80" s="52" t="e">
        <f ca="1">IF(VLOOKUP($B80, 'part 02'!$D:$K, 3, 0) = 0,"не сдают",IF(VLOOKUP($B80, 'part 02'!$D:$K, 8, 0) &lt;&gt; TODAY(),VLOOKUP($B80, 'part 02'!$D:$K, 8, 0),""))</f>
        <v>#N/A</v>
      </c>
      <c r="H80" s="51" t="e">
        <f>IF(VLOOKUP($B80, 'part 02'!$D:$K, 3, 0) = 0,"не сдают",VLOOKUP($B80, 'part 02'!$D:$J, 4, 0)-VLOOKUP($B80, 'part 02'!$D:$J, 5, 0)-VLOOKUP($B80, 'part 02'!$D:$J, 6, 0))</f>
        <v>#N/A</v>
      </c>
      <c r="I80" s="51" t="e">
        <f ca="1">IF(VLOOKUP($B80, 'part 03'!$D:$K, 3, 0) = 0,"не сдают",IF(VLOOKUP($B80, 'part 03'!$D:$K, 8, 0) &lt;&gt; TODAY(),IF(VLOOKUP($B80, 'part 03'!$D:$K, 6, 0) = 0,"потратили","должник"),"сдал"))</f>
        <v>#N/A</v>
      </c>
      <c r="J80" s="52" t="e">
        <f ca="1">IF(VLOOKUP($B80, 'part 03'!$D:$K, 3, 0) = 0,"не сдают",IF(VLOOKUP($B80, 'part 03'!$D:$K, 8, 0) &lt;&gt; TODAY(),VLOOKUP($B80, 'part 03'!$D:$K, 8, 0),""))</f>
        <v>#N/A</v>
      </c>
      <c r="K80" s="51" t="e">
        <f>IF(VLOOKUP($B80, 'part 03'!$D:$K, 3, 0) = 0,"не сдают",VLOOKUP($B80, 'part 03'!$D:$J, 4, 0)-VLOOKUP($B80, 'part 03'!$D:$J, 5, 0)-VLOOKUP($B80, 'part 03'!$D:$J, 6, 0))</f>
        <v>#N/A</v>
      </c>
      <c r="L80" s="51" t="e">
        <f ca="1">IF(VLOOKUP($B80, 'part 04'!$D:$K, 3, 0) = 0,"не сдают",IF(VLOOKUP($B80, 'part 04'!$D:$K, 8, 0) &lt;&gt; TODAY(),IF(VLOOKUP($B80, 'part 04'!$D:$K, 6, 0) = 0,"потратили","должник"),"сдал"))</f>
        <v>#N/A</v>
      </c>
      <c r="M80" s="52" t="e">
        <f ca="1">IF(VLOOKUP($B80, 'part 04'!$D:$K, 3, 0) = 0,"не сдают",IF(VLOOKUP($B80, 'part 04'!$D:$K, 8, 0) &lt;&gt; TODAY(),VLOOKUP($B80, 'part 04'!$D:$K, 8, 0),""))</f>
        <v>#N/A</v>
      </c>
      <c r="N80" s="51" t="e">
        <f>IF(VLOOKUP($B80, 'part 04'!$D:$K, 3, 0) = 0,"не сдают",VLOOKUP($B80, 'part 04'!$D:$J, 4, 0)-VLOOKUP($B80, 'part 04'!$D:$J, 5, 0)-VLOOKUP($B80, 'part 04'!$D:$J, 6, 0))</f>
        <v>#N/A</v>
      </c>
      <c r="O80" s="53" t="e">
        <f ca="1">IF(VLOOKUP($B80, 'part 05'!$D:$K, 3, 0) = 0,"не сдают",IF(VLOOKUP($B80, 'part 05'!$D:$K, 8, 0) &lt;&gt; TODAY(),IF(VLOOKUP($B80, 'part 05'!$D:$K, 6, 0) = 0,"потратили","должник"),"сдал"))</f>
        <v>#N/A</v>
      </c>
      <c r="P80" s="54" t="e">
        <f ca="1">IF(VLOOKUP($B80, 'part 05'!$D:$K, 3, 0) = 0,"не сдают",IF(VLOOKUP($B80, 'part 05'!$D:$K, 8, 0) &lt;&gt; TODAY(),VLOOKUP($B80, 'part 05'!$D:$K, 8, 0),""))</f>
        <v>#N/A</v>
      </c>
      <c r="Q80" s="53" t="e">
        <f>IF(VLOOKUP($B80, 'part 05'!$D:$K, 3, 0) = 0,"не сдают",VLOOKUP($B80, 'part 05'!$D:$J, 4, 0)-VLOOKUP($B80, 'part 05'!$D:$J, 5, 0)-VLOOKUP($B80, 'part 05'!$D:$J, 6, 0))</f>
        <v>#N/A</v>
      </c>
      <c r="R80" s="51" t="e">
        <f ca="1">IF(VLOOKUP($B80, 'part 06'!$D:$K, 3, 0) = 0,"не сдают",IF(VLOOKUP($B80, 'part 06'!$D:$K, 8, 0) &lt;&gt; TODAY(),IF(VLOOKUP($B80, 'part 06'!$D:$K, 6, 0) = 0,"потратили","должник"),"сдал"))</f>
        <v>#N/A</v>
      </c>
      <c r="S80" s="52" t="e">
        <f ca="1">IF(VLOOKUP($B80, 'part 06'!$D:$K, 3, 0) = 0,"не сдают",IF(VLOOKUP($B80, 'part 06'!$D:$K, 8, 0) &lt;&gt; TODAY(),VLOOKUP($B80, 'part 06'!$D:$K, 8, 0),""))</f>
        <v>#N/A</v>
      </c>
      <c r="T80" s="51" t="e">
        <f>IF(VLOOKUP($B80, 'part 06'!$D:$K, 3, 0) = 0,"не сдают",VLOOKUP($B80, 'part 06'!$D:$J, 4, 0)-VLOOKUP($B80, 'part 06'!$D:$J, 5, 0)-VLOOKUP($B80, 'part 06'!$D:$J, 6, 0))</f>
        <v>#N/A</v>
      </c>
      <c r="U80" s="51" t="e">
        <f ca="1">IF(VLOOKUP($B80, 'part 07'!$D:$K, 3, 0) = 0,"не сдают",IF(VLOOKUP($B80, 'part 07'!$D:$K, 8, 0) &lt;&gt; TODAY(),IF(VLOOKUP($B80, 'part 07'!$D:$K, 6, 0) = 0,"потратили","должник"),"сдал"))</f>
        <v>#N/A</v>
      </c>
      <c r="V80" s="52" t="e">
        <f ca="1">IF(VLOOKUP($B80, 'part 07'!$D:$K, 3, 0) = 0,"не сдают",IF(VLOOKUP($B80, 'part 07'!$D:$K, 8, 0) &lt;&gt; TODAY(),VLOOKUP($B80, 'part 07'!$D:$K, 8, 0),""))</f>
        <v>#N/A</v>
      </c>
      <c r="W80" s="51" t="e">
        <f>IF(VLOOKUP($B80, 'part 07'!$D:$K, 3, 0) = 0,"не сдают",VLOOKUP($B80, 'part 07'!$D:$J, 4, 0)-VLOOKUP($B80, 'part 07'!$D:$J, 5, 0)-VLOOKUP($B80, 'part 07'!$D:$J, 6, 0))</f>
        <v>#N/A</v>
      </c>
      <c r="X80" s="51" t="e">
        <f ca="1">IF(VLOOKUP($B80, 'part 08'!$D:$K, 3, 0) = 0,"не сдают",IF(VLOOKUP($B80, 'part 08'!$D:$K, 8, 0) &lt;&gt; TODAY(),IF(VLOOKUP($B80, 'part 08'!$D:$K, 6, 0) = 0,"потратили","должник"),"сдал"))</f>
        <v>#N/A</v>
      </c>
      <c r="Y80" s="52" t="e">
        <f ca="1">IF(VLOOKUP($B80, 'part 08'!$D:$K, 3, 0) = 0,"не сдают",IF(VLOOKUP($B80, 'part 08'!$D:$K, 8, 0) &lt;&gt; TODAY(),VLOOKUP($B80, 'part 08'!$D:$K, 8, 0),""))</f>
        <v>#N/A</v>
      </c>
      <c r="Z80" s="51" t="e">
        <f>IF(VLOOKUP($B80, 'part 08'!$D:$K, 3, 0) = 0,"не сдают",VLOOKUP($B80, 'part 08'!$D:$J, 4, 0)-VLOOKUP($B80, 'part 08'!$D:$J, 5, 0)-VLOOKUP($B80, 'part 08'!$D:$J, 6, 0))</f>
        <v>#N/A</v>
      </c>
      <c r="AA80" s="51" t="e">
        <f ca="1">IF(VLOOKUP($B80, 'part 09'!$D:$K, 3, 0) = 0,"не сдают",IF(VLOOKUP($B80, 'part 09'!$D:$K, 8, 0) &lt;&gt; TODAY(),IF(VLOOKUP($B80, 'part 09'!$D:$K, 6, 0) = 0,"потратили","должник"),"сдал"))</f>
        <v>#N/A</v>
      </c>
      <c r="AB80" s="52" t="e">
        <f ca="1">IF(VLOOKUP($B80, 'part 09'!$D:$K, 3, 0) = 0,"не сдают",IF(VLOOKUP($B80, 'part 09'!$D:$K, 8, 0) &lt;&gt; TODAY(),VLOOKUP($B80, 'part 09'!$D:$K, 8, 0),""))</f>
        <v>#N/A</v>
      </c>
      <c r="AC80" s="51" t="e">
        <f>IF(VLOOKUP($B80, 'part 09'!$D:$K, 3, 0) = 0,"не сдают",VLOOKUP($B80, 'part 09'!$D:$J, 4, 0)-VLOOKUP($B80, 'part 09'!$D:$J, 5, 0)-VLOOKUP($B80, 'part 09'!$D:$J, 6, 0))</f>
        <v>#N/A</v>
      </c>
      <c r="AD80" s="51" t="e">
        <f ca="1">IF(VLOOKUP($B80, 'part 10'!$D:$K, 3, 0) = 0,"не сдают",IF(VLOOKUP($B80, 'part 10'!$D:$K, 8, 0) &lt;&gt; TODAY(),IF(VLOOKUP($B80, 'part 10'!$D:$K, 6, 0) = 0,"потратили","должник"),"сдал"))</f>
        <v>#N/A</v>
      </c>
      <c r="AE80" s="52" t="e">
        <f ca="1">IF(VLOOKUP($B80, 'part 10'!$D:$K, 3, 0) = 0,"не сдают",IF(VLOOKUP($B80, 'part 10'!$D:$K, 8, 0) &lt;&gt; TODAY(),VLOOKUP($B80, 'part 10'!$D:$K, 8, 0),""))</f>
        <v>#N/A</v>
      </c>
      <c r="AF80" s="51" t="e">
        <f>IF(VLOOKUP($B80, 'part 10'!$D:$K, 3, 0) = 0,"не сдают",VLOOKUP($B80, 'part 10'!$D:$J, 4, 0)-VLOOKUP($B80, 'part 10'!$D:$J, 5, 0)-VLOOKUP($B80, 'part 10'!$D:$J, 6, 0))</f>
        <v>#N/A</v>
      </c>
    </row>
    <row r="81" spans="1:32" ht="15">
      <c r="A81" s="15">
        <v>79</v>
      </c>
      <c r="B81" s="29" t="s">
        <v>115</v>
      </c>
      <c r="C81" s="51" t="e">
        <f ca="1">IF(VLOOKUP($B81, 'part 01'!$D:$K, 3, 0) = 0,"не сдают",IF(VLOOKUP($B81, 'part 01'!$D:$K, 8, 0) &lt;&gt; TODAY(),IF(VLOOKUP($B81, 'part 01'!$D:$K, 6, 0) = 0,"потратили","должник"),"сдал"))</f>
        <v>#N/A</v>
      </c>
      <c r="D81" s="52" t="e">
        <f ca="1">IF(VLOOKUP($B81, 'part 01'!$D:$K, 3, 0) = 0,"не сдают",IF(VLOOKUP($B81, 'part 01'!$D:$K, 8, 0) &lt;&gt; TODAY(),VLOOKUP($B81, 'part 01'!$D:$K, 8, 0),""))</f>
        <v>#N/A</v>
      </c>
      <c r="E81" s="51" t="e">
        <f>IF(VLOOKUP($B81, 'part 01'!$D:$K, 3, 0) = 0,"не сдают",VLOOKUP($B81, 'part 01'!$D:$J, 4, 0)-VLOOKUP($B81, 'part 01'!$D:$J, 5, 0)-VLOOKUP($B81, 'part 01'!$D:$J, 6, 0))</f>
        <v>#N/A</v>
      </c>
      <c r="F81" s="51" t="e">
        <f ca="1">IF(VLOOKUP($B81, 'part 02'!$D:$K, 3, 0) = 0,"не сдают",IF(VLOOKUP($B81, 'part 02'!$D:$K, 8, 0) &lt;&gt; TODAY(),IF(VLOOKUP($B81, 'part 02'!$D:$K, 6, 0) = 0,"потратили","должник"),"сдал"))</f>
        <v>#N/A</v>
      </c>
      <c r="G81" s="52" t="e">
        <f ca="1">IF(VLOOKUP($B81, 'part 02'!$D:$K, 3, 0) = 0,"не сдают",IF(VLOOKUP($B81, 'part 02'!$D:$K, 8, 0) &lt;&gt; TODAY(),VLOOKUP($B81, 'part 02'!$D:$K, 8, 0),""))</f>
        <v>#N/A</v>
      </c>
      <c r="H81" s="51" t="e">
        <f>IF(VLOOKUP($B81, 'part 02'!$D:$K, 3, 0) = 0,"не сдают",VLOOKUP($B81, 'part 02'!$D:$J, 4, 0)-VLOOKUP($B81, 'part 02'!$D:$J, 5, 0)-VLOOKUP($B81, 'part 02'!$D:$J, 6, 0))</f>
        <v>#N/A</v>
      </c>
      <c r="I81" s="51" t="e">
        <f ca="1">IF(VLOOKUP($B81, 'part 03'!$D:$K, 3, 0) = 0,"не сдают",IF(VLOOKUP($B81, 'part 03'!$D:$K, 8, 0) &lt;&gt; TODAY(),IF(VLOOKUP($B81, 'part 03'!$D:$K, 6, 0) = 0,"потратили","должник"),"сдал"))</f>
        <v>#N/A</v>
      </c>
      <c r="J81" s="52" t="e">
        <f ca="1">IF(VLOOKUP($B81, 'part 03'!$D:$K, 3, 0) = 0,"не сдают",IF(VLOOKUP($B81, 'part 03'!$D:$K, 8, 0) &lt;&gt; TODAY(),VLOOKUP($B81, 'part 03'!$D:$K, 8, 0),""))</f>
        <v>#N/A</v>
      </c>
      <c r="K81" s="51" t="e">
        <f>IF(VLOOKUP($B81, 'part 03'!$D:$K, 3, 0) = 0,"не сдают",VLOOKUP($B81, 'part 03'!$D:$J, 4, 0)-VLOOKUP($B81, 'part 03'!$D:$J, 5, 0)-VLOOKUP($B81, 'part 03'!$D:$J, 6, 0))</f>
        <v>#N/A</v>
      </c>
      <c r="L81" s="51" t="e">
        <f ca="1">IF(VLOOKUP($B81, 'part 04'!$D:$K, 3, 0) = 0,"не сдают",IF(VLOOKUP($B81, 'part 04'!$D:$K, 8, 0) &lt;&gt; TODAY(),IF(VLOOKUP($B81, 'part 04'!$D:$K, 6, 0) = 0,"потратили","должник"),"сдал"))</f>
        <v>#N/A</v>
      </c>
      <c r="M81" s="52" t="e">
        <f ca="1">IF(VLOOKUP($B81, 'part 04'!$D:$K, 3, 0) = 0,"не сдают",IF(VLOOKUP($B81, 'part 04'!$D:$K, 8, 0) &lt;&gt; TODAY(),VLOOKUP($B81, 'part 04'!$D:$K, 8, 0),""))</f>
        <v>#N/A</v>
      </c>
      <c r="N81" s="51" t="e">
        <f>IF(VLOOKUP($B81, 'part 04'!$D:$K, 3, 0) = 0,"не сдают",VLOOKUP($B81, 'part 04'!$D:$J, 4, 0)-VLOOKUP($B81, 'part 04'!$D:$J, 5, 0)-VLOOKUP($B81, 'part 04'!$D:$J, 6, 0))</f>
        <v>#N/A</v>
      </c>
      <c r="O81" s="53" t="e">
        <f ca="1">IF(VLOOKUP($B81, 'part 05'!$D:$K, 3, 0) = 0,"не сдают",IF(VLOOKUP($B81, 'part 05'!$D:$K, 8, 0) &lt;&gt; TODAY(),IF(VLOOKUP($B81, 'part 05'!$D:$K, 6, 0) = 0,"потратили","должник"),"сдал"))</f>
        <v>#N/A</v>
      </c>
      <c r="P81" s="54" t="e">
        <f ca="1">IF(VLOOKUP($B81, 'part 05'!$D:$K, 3, 0) = 0,"не сдают",IF(VLOOKUP($B81, 'part 05'!$D:$K, 8, 0) &lt;&gt; TODAY(),VLOOKUP($B81, 'part 05'!$D:$K, 8, 0),""))</f>
        <v>#N/A</v>
      </c>
      <c r="Q81" s="53" t="e">
        <f>IF(VLOOKUP($B81, 'part 05'!$D:$K, 3, 0) = 0,"не сдают",VLOOKUP($B81, 'part 05'!$D:$J, 4, 0)-VLOOKUP($B81, 'part 05'!$D:$J, 5, 0)-VLOOKUP($B81, 'part 05'!$D:$J, 6, 0))</f>
        <v>#N/A</v>
      </c>
      <c r="R81" s="51" t="e">
        <f ca="1">IF(VLOOKUP($B81, 'part 06'!$D:$K, 3, 0) = 0,"не сдают",IF(VLOOKUP($B81, 'part 06'!$D:$K, 8, 0) &lt;&gt; TODAY(),IF(VLOOKUP($B81, 'part 06'!$D:$K, 6, 0) = 0,"потратили","должник"),"сдал"))</f>
        <v>#N/A</v>
      </c>
      <c r="S81" s="52" t="e">
        <f ca="1">IF(VLOOKUP($B81, 'part 06'!$D:$K, 3, 0) = 0,"не сдают",IF(VLOOKUP($B81, 'part 06'!$D:$K, 8, 0) &lt;&gt; TODAY(),VLOOKUP($B81, 'part 06'!$D:$K, 8, 0),""))</f>
        <v>#N/A</v>
      </c>
      <c r="T81" s="51" t="e">
        <f>IF(VLOOKUP($B81, 'part 06'!$D:$K, 3, 0) = 0,"не сдают",VLOOKUP($B81, 'part 06'!$D:$J, 4, 0)-VLOOKUP($B81, 'part 06'!$D:$J, 5, 0)-VLOOKUP($B81, 'part 06'!$D:$J, 6, 0))</f>
        <v>#N/A</v>
      </c>
      <c r="U81" s="51" t="e">
        <f ca="1">IF(VLOOKUP($B81, 'part 07'!$D:$K, 3, 0) = 0,"не сдают",IF(VLOOKUP($B81, 'part 07'!$D:$K, 8, 0) &lt;&gt; TODAY(),IF(VLOOKUP($B81, 'part 07'!$D:$K, 6, 0) = 0,"потратили","должник"),"сдал"))</f>
        <v>#N/A</v>
      </c>
      <c r="V81" s="52" t="e">
        <f ca="1">IF(VLOOKUP($B81, 'part 07'!$D:$K, 3, 0) = 0,"не сдают",IF(VLOOKUP($B81, 'part 07'!$D:$K, 8, 0) &lt;&gt; TODAY(),VLOOKUP($B81, 'part 07'!$D:$K, 8, 0),""))</f>
        <v>#N/A</v>
      </c>
      <c r="W81" s="51" t="e">
        <f>IF(VLOOKUP($B81, 'part 07'!$D:$K, 3, 0) = 0,"не сдают",VLOOKUP($B81, 'part 07'!$D:$J, 4, 0)-VLOOKUP($B81, 'part 07'!$D:$J, 5, 0)-VLOOKUP($B81, 'part 07'!$D:$J, 6, 0))</f>
        <v>#N/A</v>
      </c>
      <c r="X81" s="51" t="e">
        <f ca="1">IF(VLOOKUP($B81, 'part 08'!$D:$K, 3, 0) = 0,"не сдают",IF(VLOOKUP($B81, 'part 08'!$D:$K, 8, 0) &lt;&gt; TODAY(),IF(VLOOKUP($B81, 'part 08'!$D:$K, 6, 0) = 0,"потратили","должник"),"сдал"))</f>
        <v>#N/A</v>
      </c>
      <c r="Y81" s="52" t="e">
        <f ca="1">IF(VLOOKUP($B81, 'part 08'!$D:$K, 3, 0) = 0,"не сдают",IF(VLOOKUP($B81, 'part 08'!$D:$K, 8, 0) &lt;&gt; TODAY(),VLOOKUP($B81, 'part 08'!$D:$K, 8, 0),""))</f>
        <v>#N/A</v>
      </c>
      <c r="Z81" s="51" t="e">
        <f>IF(VLOOKUP($B81, 'part 08'!$D:$K, 3, 0) = 0,"не сдают",VLOOKUP($B81, 'part 08'!$D:$J, 4, 0)-VLOOKUP($B81, 'part 08'!$D:$J, 5, 0)-VLOOKUP($B81, 'part 08'!$D:$J, 6, 0))</f>
        <v>#N/A</v>
      </c>
      <c r="AA81" s="51" t="e">
        <f ca="1">IF(VLOOKUP($B81, 'part 09'!$D:$K, 3, 0) = 0,"не сдают",IF(VLOOKUP($B81, 'part 09'!$D:$K, 8, 0) &lt;&gt; TODAY(),IF(VLOOKUP($B81, 'part 09'!$D:$K, 6, 0) = 0,"потратили","должник"),"сдал"))</f>
        <v>#N/A</v>
      </c>
      <c r="AB81" s="52" t="e">
        <f ca="1">IF(VLOOKUP($B81, 'part 09'!$D:$K, 3, 0) = 0,"не сдают",IF(VLOOKUP($B81, 'part 09'!$D:$K, 8, 0) &lt;&gt; TODAY(),VLOOKUP($B81, 'part 09'!$D:$K, 8, 0),""))</f>
        <v>#N/A</v>
      </c>
      <c r="AC81" s="51" t="e">
        <f>IF(VLOOKUP($B81, 'part 09'!$D:$K, 3, 0) = 0,"не сдают",VLOOKUP($B81, 'part 09'!$D:$J, 4, 0)-VLOOKUP($B81, 'part 09'!$D:$J, 5, 0)-VLOOKUP($B81, 'part 09'!$D:$J, 6, 0))</f>
        <v>#N/A</v>
      </c>
      <c r="AD81" s="51" t="e">
        <f ca="1">IF(VLOOKUP($B81, 'part 10'!$D:$K, 3, 0) = 0,"не сдают",IF(VLOOKUP($B81, 'part 10'!$D:$K, 8, 0) &lt;&gt; TODAY(),IF(VLOOKUP($B81, 'part 10'!$D:$K, 6, 0) = 0,"потратили","должник"),"сдал"))</f>
        <v>#N/A</v>
      </c>
      <c r="AE81" s="52" t="e">
        <f ca="1">IF(VLOOKUP($B81, 'part 10'!$D:$K, 3, 0) = 0,"не сдают",IF(VLOOKUP($B81, 'part 10'!$D:$K, 8, 0) &lt;&gt; TODAY(),VLOOKUP($B81, 'part 10'!$D:$K, 8, 0),""))</f>
        <v>#N/A</v>
      </c>
      <c r="AF81" s="51" t="e">
        <f>IF(VLOOKUP($B81, 'part 10'!$D:$K, 3, 0) = 0,"не сдают",VLOOKUP($B81, 'part 10'!$D:$J, 4, 0)-VLOOKUP($B81, 'part 10'!$D:$J, 5, 0)-VLOOKUP($B81, 'part 10'!$D:$J, 6, 0))</f>
        <v>#N/A</v>
      </c>
    </row>
    <row r="82" spans="1:32" ht="15">
      <c r="A82" s="15">
        <v>80</v>
      </c>
      <c r="B82" s="29" t="s">
        <v>116</v>
      </c>
      <c r="C82" s="51" t="e">
        <f ca="1">IF(VLOOKUP($B82, 'part 01'!$D:$K, 3, 0) = 0,"не сдают",IF(VLOOKUP($B82, 'part 01'!$D:$K, 8, 0) &lt;&gt; TODAY(),IF(VLOOKUP($B82, 'part 01'!$D:$K, 6, 0) = 0,"потратили","должник"),"сдал"))</f>
        <v>#N/A</v>
      </c>
      <c r="D82" s="52" t="e">
        <f ca="1">IF(VLOOKUP($B82, 'part 01'!$D:$K, 3, 0) = 0,"не сдают",IF(VLOOKUP($B82, 'part 01'!$D:$K, 8, 0) &lt;&gt; TODAY(),VLOOKUP($B82, 'part 01'!$D:$K, 8, 0),""))</f>
        <v>#N/A</v>
      </c>
      <c r="E82" s="51" t="e">
        <f>IF(VLOOKUP($B82, 'part 01'!$D:$K, 3, 0) = 0,"не сдают",VLOOKUP($B82, 'part 01'!$D:$J, 4, 0)-VLOOKUP($B82, 'part 01'!$D:$J, 5, 0)-VLOOKUP($B82, 'part 01'!$D:$J, 6, 0))</f>
        <v>#N/A</v>
      </c>
      <c r="F82" s="51" t="e">
        <f ca="1">IF(VLOOKUP($B82, 'part 02'!$D:$K, 3, 0) = 0,"не сдают",IF(VLOOKUP($B82, 'part 02'!$D:$K, 8, 0) &lt;&gt; TODAY(),IF(VLOOKUP($B82, 'part 02'!$D:$K, 6, 0) = 0,"потратили","должник"),"сдал"))</f>
        <v>#N/A</v>
      </c>
      <c r="G82" s="52" t="e">
        <f ca="1">IF(VLOOKUP($B82, 'part 02'!$D:$K, 3, 0) = 0,"не сдают",IF(VLOOKUP($B82, 'part 02'!$D:$K, 8, 0) &lt;&gt; TODAY(),VLOOKUP($B82, 'part 02'!$D:$K, 8, 0),""))</f>
        <v>#N/A</v>
      </c>
      <c r="H82" s="51" t="e">
        <f>IF(VLOOKUP($B82, 'part 02'!$D:$K, 3, 0) = 0,"не сдают",VLOOKUP($B82, 'part 02'!$D:$J, 4, 0)-VLOOKUP($B82, 'part 02'!$D:$J, 5, 0)-VLOOKUP($B82, 'part 02'!$D:$J, 6, 0))</f>
        <v>#N/A</v>
      </c>
      <c r="I82" s="51" t="e">
        <f ca="1">IF(VLOOKUP($B82, 'part 03'!$D:$K, 3, 0) = 0,"не сдают",IF(VLOOKUP($B82, 'part 03'!$D:$K, 8, 0) &lt;&gt; TODAY(),IF(VLOOKUP($B82, 'part 03'!$D:$K, 6, 0) = 0,"потратили","должник"),"сдал"))</f>
        <v>#N/A</v>
      </c>
      <c r="J82" s="52" t="e">
        <f ca="1">IF(VLOOKUP($B82, 'part 03'!$D:$K, 3, 0) = 0,"не сдают",IF(VLOOKUP($B82, 'part 03'!$D:$K, 8, 0) &lt;&gt; TODAY(),VLOOKUP($B82, 'part 03'!$D:$K, 8, 0),""))</f>
        <v>#N/A</v>
      </c>
      <c r="K82" s="51" t="e">
        <f>IF(VLOOKUP($B82, 'part 03'!$D:$K, 3, 0) = 0,"не сдают",VLOOKUP($B82, 'part 03'!$D:$J, 4, 0)-VLOOKUP($B82, 'part 03'!$D:$J, 5, 0)-VLOOKUP($B82, 'part 03'!$D:$J, 6, 0))</f>
        <v>#N/A</v>
      </c>
      <c r="L82" s="51" t="e">
        <f ca="1">IF(VLOOKUP($B82, 'part 04'!$D:$K, 3, 0) = 0,"не сдают",IF(VLOOKUP($B82, 'part 04'!$D:$K, 8, 0) &lt;&gt; TODAY(),IF(VLOOKUP($B82, 'part 04'!$D:$K, 6, 0) = 0,"потратили","должник"),"сдал"))</f>
        <v>#N/A</v>
      </c>
      <c r="M82" s="52" t="e">
        <f ca="1">IF(VLOOKUP($B82, 'part 04'!$D:$K, 3, 0) = 0,"не сдают",IF(VLOOKUP($B82, 'part 04'!$D:$K, 8, 0) &lt;&gt; TODAY(),VLOOKUP($B82, 'part 04'!$D:$K, 8, 0),""))</f>
        <v>#N/A</v>
      </c>
      <c r="N82" s="51" t="e">
        <f>IF(VLOOKUP($B82, 'part 04'!$D:$K, 3, 0) = 0,"не сдают",VLOOKUP($B82, 'part 04'!$D:$J, 4, 0)-VLOOKUP($B82, 'part 04'!$D:$J, 5, 0)-VLOOKUP($B82, 'part 04'!$D:$J, 6, 0))</f>
        <v>#N/A</v>
      </c>
      <c r="O82" s="53" t="e">
        <f ca="1">IF(VLOOKUP($B82, 'part 05'!$D:$K, 3, 0) = 0,"не сдают",IF(VLOOKUP($B82, 'part 05'!$D:$K, 8, 0) &lt;&gt; TODAY(),IF(VLOOKUP($B82, 'part 05'!$D:$K, 6, 0) = 0,"потратили","должник"),"сдал"))</f>
        <v>#N/A</v>
      </c>
      <c r="P82" s="54" t="e">
        <f ca="1">IF(VLOOKUP($B82, 'part 05'!$D:$K, 3, 0) = 0,"не сдают",IF(VLOOKUP($B82, 'part 05'!$D:$K, 8, 0) &lt;&gt; TODAY(),VLOOKUP($B82, 'part 05'!$D:$K, 8, 0),""))</f>
        <v>#N/A</v>
      </c>
      <c r="Q82" s="53" t="e">
        <f>IF(VLOOKUP($B82, 'part 05'!$D:$K, 3, 0) = 0,"не сдают",VLOOKUP($B82, 'part 05'!$D:$J, 4, 0)-VLOOKUP($B82, 'part 05'!$D:$J, 5, 0)-VLOOKUP($B82, 'part 05'!$D:$J, 6, 0))</f>
        <v>#N/A</v>
      </c>
      <c r="R82" s="51" t="e">
        <f ca="1">IF(VLOOKUP($B82, 'part 06'!$D:$K, 3, 0) = 0,"не сдают",IF(VLOOKUP($B82, 'part 06'!$D:$K, 8, 0) &lt;&gt; TODAY(),IF(VLOOKUP($B82, 'part 06'!$D:$K, 6, 0) = 0,"потратили","должник"),"сдал"))</f>
        <v>#N/A</v>
      </c>
      <c r="S82" s="52" t="e">
        <f ca="1">IF(VLOOKUP($B82, 'part 06'!$D:$K, 3, 0) = 0,"не сдают",IF(VLOOKUP($B82, 'part 06'!$D:$K, 8, 0) &lt;&gt; TODAY(),VLOOKUP($B82, 'part 06'!$D:$K, 8, 0),""))</f>
        <v>#N/A</v>
      </c>
      <c r="T82" s="51" t="e">
        <f>IF(VLOOKUP($B82, 'part 06'!$D:$K, 3, 0) = 0,"не сдают",VLOOKUP($B82, 'part 06'!$D:$J, 4, 0)-VLOOKUP($B82, 'part 06'!$D:$J, 5, 0)-VLOOKUP($B82, 'part 06'!$D:$J, 6, 0))</f>
        <v>#N/A</v>
      </c>
      <c r="U82" s="51" t="e">
        <f ca="1">IF(VLOOKUP($B82, 'part 07'!$D:$K, 3, 0) = 0,"не сдают",IF(VLOOKUP($B82, 'part 07'!$D:$K, 8, 0) &lt;&gt; TODAY(),IF(VLOOKUP($B82, 'part 07'!$D:$K, 6, 0) = 0,"потратили","должник"),"сдал"))</f>
        <v>#N/A</v>
      </c>
      <c r="V82" s="52" t="e">
        <f ca="1">IF(VLOOKUP($B82, 'part 07'!$D:$K, 3, 0) = 0,"не сдают",IF(VLOOKUP($B82, 'part 07'!$D:$K, 8, 0) &lt;&gt; TODAY(),VLOOKUP($B82, 'part 07'!$D:$K, 8, 0),""))</f>
        <v>#N/A</v>
      </c>
      <c r="W82" s="51" t="e">
        <f>IF(VLOOKUP($B82, 'part 07'!$D:$K, 3, 0) = 0,"не сдают",VLOOKUP($B82, 'part 07'!$D:$J, 4, 0)-VLOOKUP($B82, 'part 07'!$D:$J, 5, 0)-VLOOKUP($B82, 'part 07'!$D:$J, 6, 0))</f>
        <v>#N/A</v>
      </c>
      <c r="X82" s="51" t="e">
        <f ca="1">IF(VLOOKUP($B82, 'part 08'!$D:$K, 3, 0) = 0,"не сдают",IF(VLOOKUP($B82, 'part 08'!$D:$K, 8, 0) &lt;&gt; TODAY(),IF(VLOOKUP($B82, 'part 08'!$D:$K, 6, 0) = 0,"потратили","должник"),"сдал"))</f>
        <v>#N/A</v>
      </c>
      <c r="Y82" s="52" t="e">
        <f ca="1">IF(VLOOKUP($B82, 'part 08'!$D:$K, 3, 0) = 0,"не сдают",IF(VLOOKUP($B82, 'part 08'!$D:$K, 8, 0) &lt;&gt; TODAY(),VLOOKUP($B82, 'part 08'!$D:$K, 8, 0),""))</f>
        <v>#N/A</v>
      </c>
      <c r="Z82" s="51" t="e">
        <f>IF(VLOOKUP($B82, 'part 08'!$D:$K, 3, 0) = 0,"не сдают",VLOOKUP($B82, 'part 08'!$D:$J, 4, 0)-VLOOKUP($B82, 'part 08'!$D:$J, 5, 0)-VLOOKUP($B82, 'part 08'!$D:$J, 6, 0))</f>
        <v>#N/A</v>
      </c>
      <c r="AA82" s="51" t="e">
        <f ca="1">IF(VLOOKUP($B82, 'part 09'!$D:$K, 3, 0) = 0,"не сдают",IF(VLOOKUP($B82, 'part 09'!$D:$K, 8, 0) &lt;&gt; TODAY(),IF(VLOOKUP($B82, 'part 09'!$D:$K, 6, 0) = 0,"потратили","должник"),"сдал"))</f>
        <v>#N/A</v>
      </c>
      <c r="AB82" s="52" t="e">
        <f ca="1">IF(VLOOKUP($B82, 'part 09'!$D:$K, 3, 0) = 0,"не сдают",IF(VLOOKUP($B82, 'part 09'!$D:$K, 8, 0) &lt;&gt; TODAY(),VLOOKUP($B82, 'part 09'!$D:$K, 8, 0),""))</f>
        <v>#N/A</v>
      </c>
      <c r="AC82" s="51" t="e">
        <f>IF(VLOOKUP($B82, 'part 09'!$D:$K, 3, 0) = 0,"не сдают",VLOOKUP($B82, 'part 09'!$D:$J, 4, 0)-VLOOKUP($B82, 'part 09'!$D:$J, 5, 0)-VLOOKUP($B82, 'part 09'!$D:$J, 6, 0))</f>
        <v>#N/A</v>
      </c>
      <c r="AD82" s="51" t="e">
        <f ca="1">IF(VLOOKUP($B82, 'part 10'!$D:$K, 3, 0) = 0,"не сдают",IF(VLOOKUP($B82, 'part 10'!$D:$K, 8, 0) &lt;&gt; TODAY(),IF(VLOOKUP($B82, 'part 10'!$D:$K, 6, 0) = 0,"потратили","должник"),"сдал"))</f>
        <v>#N/A</v>
      </c>
      <c r="AE82" s="52" t="e">
        <f ca="1">IF(VLOOKUP($B82, 'part 10'!$D:$K, 3, 0) = 0,"не сдают",IF(VLOOKUP($B82, 'part 10'!$D:$K, 8, 0) &lt;&gt; TODAY(),VLOOKUP($B82, 'part 10'!$D:$K, 8, 0),""))</f>
        <v>#N/A</v>
      </c>
      <c r="AF82" s="51" t="e">
        <f>IF(VLOOKUP($B82, 'part 10'!$D:$K, 3, 0) = 0,"не сдают",VLOOKUP($B82, 'part 10'!$D:$J, 4, 0)-VLOOKUP($B82, 'part 10'!$D:$J, 5, 0)-VLOOKUP($B82, 'part 10'!$D:$J, 6, 0))</f>
        <v>#N/A</v>
      </c>
    </row>
    <row r="83" spans="1:32" ht="15">
      <c r="A83" s="15">
        <v>81</v>
      </c>
      <c r="B83" s="29" t="s">
        <v>117</v>
      </c>
      <c r="C83" s="51" t="e">
        <f ca="1">IF(VLOOKUP($B83, 'part 01'!$D:$K, 3, 0) = 0,"не сдают",IF(VLOOKUP($B83, 'part 01'!$D:$K, 8, 0) &lt;&gt; TODAY(),IF(VLOOKUP($B83, 'part 01'!$D:$K, 6, 0) = 0,"потратили","должник"),"сдал"))</f>
        <v>#N/A</v>
      </c>
      <c r="D83" s="52" t="e">
        <f ca="1">IF(VLOOKUP($B83, 'part 01'!$D:$K, 3, 0) = 0,"не сдают",IF(VLOOKUP($B83, 'part 01'!$D:$K, 8, 0) &lt;&gt; TODAY(),VLOOKUP($B83, 'part 01'!$D:$K, 8, 0),""))</f>
        <v>#N/A</v>
      </c>
      <c r="E83" s="51" t="e">
        <f>IF(VLOOKUP($B83, 'part 01'!$D:$K, 3, 0) = 0,"не сдают",VLOOKUP($B83, 'part 01'!$D:$J, 4, 0)-VLOOKUP($B83, 'part 01'!$D:$J, 5, 0)-VLOOKUP($B83, 'part 01'!$D:$J, 6, 0))</f>
        <v>#N/A</v>
      </c>
      <c r="F83" s="51" t="e">
        <f ca="1">IF(VLOOKUP($B83, 'part 02'!$D:$K, 3, 0) = 0,"не сдают",IF(VLOOKUP($B83, 'part 02'!$D:$K, 8, 0) &lt;&gt; TODAY(),IF(VLOOKUP($B83, 'part 02'!$D:$K, 6, 0) = 0,"потратили","должник"),"сдал"))</f>
        <v>#N/A</v>
      </c>
      <c r="G83" s="52" t="e">
        <f ca="1">IF(VLOOKUP($B83, 'part 02'!$D:$K, 3, 0) = 0,"не сдают",IF(VLOOKUP($B83, 'part 02'!$D:$K, 8, 0) &lt;&gt; TODAY(),VLOOKUP($B83, 'part 02'!$D:$K, 8, 0),""))</f>
        <v>#N/A</v>
      </c>
      <c r="H83" s="51" t="e">
        <f>IF(VLOOKUP($B83, 'part 02'!$D:$K, 3, 0) = 0,"не сдают",VLOOKUP($B83, 'part 02'!$D:$J, 4, 0)-VLOOKUP($B83, 'part 02'!$D:$J, 5, 0)-VLOOKUP($B83, 'part 02'!$D:$J, 6, 0))</f>
        <v>#N/A</v>
      </c>
      <c r="I83" s="51" t="e">
        <f ca="1">IF(VLOOKUP($B83, 'part 03'!$D:$K, 3, 0) = 0,"не сдают",IF(VLOOKUP($B83, 'part 03'!$D:$K, 8, 0) &lt;&gt; TODAY(),IF(VLOOKUP($B83, 'part 03'!$D:$K, 6, 0) = 0,"потратили","должник"),"сдал"))</f>
        <v>#N/A</v>
      </c>
      <c r="J83" s="52" t="e">
        <f ca="1">IF(VLOOKUP($B83, 'part 03'!$D:$K, 3, 0) = 0,"не сдают",IF(VLOOKUP($B83, 'part 03'!$D:$K, 8, 0) &lt;&gt; TODAY(),VLOOKUP($B83, 'part 03'!$D:$K, 8, 0),""))</f>
        <v>#N/A</v>
      </c>
      <c r="K83" s="51" t="e">
        <f>IF(VLOOKUP($B83, 'part 03'!$D:$K, 3, 0) = 0,"не сдают",VLOOKUP($B83, 'part 03'!$D:$J, 4, 0)-VLOOKUP($B83, 'part 03'!$D:$J, 5, 0)-VLOOKUP($B83, 'part 03'!$D:$J, 6, 0))</f>
        <v>#N/A</v>
      </c>
      <c r="L83" s="51" t="e">
        <f ca="1">IF(VLOOKUP($B83, 'part 04'!$D:$K, 3, 0) = 0,"не сдают",IF(VLOOKUP($B83, 'part 04'!$D:$K, 8, 0) &lt;&gt; TODAY(),IF(VLOOKUP($B83, 'part 04'!$D:$K, 6, 0) = 0,"потратили","должник"),"сдал"))</f>
        <v>#N/A</v>
      </c>
      <c r="M83" s="52" t="e">
        <f ca="1">IF(VLOOKUP($B83, 'part 04'!$D:$K, 3, 0) = 0,"не сдают",IF(VLOOKUP($B83, 'part 04'!$D:$K, 8, 0) &lt;&gt; TODAY(),VLOOKUP($B83, 'part 04'!$D:$K, 8, 0),""))</f>
        <v>#N/A</v>
      </c>
      <c r="N83" s="51" t="e">
        <f>IF(VLOOKUP($B83, 'part 04'!$D:$K, 3, 0) = 0,"не сдают",VLOOKUP($B83, 'part 04'!$D:$J, 4, 0)-VLOOKUP($B83, 'part 04'!$D:$J, 5, 0)-VLOOKUP($B83, 'part 04'!$D:$J, 6, 0))</f>
        <v>#N/A</v>
      </c>
      <c r="O83" s="53" t="e">
        <f ca="1">IF(VLOOKUP($B83, 'part 05'!$D:$K, 3, 0) = 0,"не сдают",IF(VLOOKUP($B83, 'part 05'!$D:$K, 8, 0) &lt;&gt; TODAY(),IF(VLOOKUP($B83, 'part 05'!$D:$K, 6, 0) = 0,"потратили","должник"),"сдал"))</f>
        <v>#N/A</v>
      </c>
      <c r="P83" s="54" t="e">
        <f ca="1">IF(VLOOKUP($B83, 'part 05'!$D:$K, 3, 0) = 0,"не сдают",IF(VLOOKUP($B83, 'part 05'!$D:$K, 8, 0) &lt;&gt; TODAY(),VLOOKUP($B83, 'part 05'!$D:$K, 8, 0),""))</f>
        <v>#N/A</v>
      </c>
      <c r="Q83" s="53" t="e">
        <f>IF(VLOOKUP($B83, 'part 05'!$D:$K, 3, 0) = 0,"не сдают",VLOOKUP($B83, 'part 05'!$D:$J, 4, 0)-VLOOKUP($B83, 'part 05'!$D:$J, 5, 0)-VLOOKUP($B83, 'part 05'!$D:$J, 6, 0))</f>
        <v>#N/A</v>
      </c>
      <c r="R83" s="51" t="e">
        <f ca="1">IF(VLOOKUP($B83, 'part 06'!$D:$K, 3, 0) = 0,"не сдают",IF(VLOOKUP($B83, 'part 06'!$D:$K, 8, 0) &lt;&gt; TODAY(),IF(VLOOKUP($B83, 'part 06'!$D:$K, 6, 0) = 0,"потратили","должник"),"сдал"))</f>
        <v>#N/A</v>
      </c>
      <c r="S83" s="52" t="e">
        <f ca="1">IF(VLOOKUP($B83, 'part 06'!$D:$K, 3, 0) = 0,"не сдают",IF(VLOOKUP($B83, 'part 06'!$D:$K, 8, 0) &lt;&gt; TODAY(),VLOOKUP($B83, 'part 06'!$D:$K, 8, 0),""))</f>
        <v>#N/A</v>
      </c>
      <c r="T83" s="51" t="e">
        <f>IF(VLOOKUP($B83, 'part 06'!$D:$K, 3, 0) = 0,"не сдают",VLOOKUP($B83, 'part 06'!$D:$J, 4, 0)-VLOOKUP($B83, 'part 06'!$D:$J, 5, 0)-VLOOKUP($B83, 'part 06'!$D:$J, 6, 0))</f>
        <v>#N/A</v>
      </c>
      <c r="U83" s="51" t="e">
        <f ca="1">IF(VLOOKUP($B83, 'part 07'!$D:$K, 3, 0) = 0,"не сдают",IF(VLOOKUP($B83, 'part 07'!$D:$K, 8, 0) &lt;&gt; TODAY(),IF(VLOOKUP($B83, 'part 07'!$D:$K, 6, 0) = 0,"потратили","должник"),"сдал"))</f>
        <v>#N/A</v>
      </c>
      <c r="V83" s="52" t="e">
        <f ca="1">IF(VLOOKUP($B83, 'part 07'!$D:$K, 3, 0) = 0,"не сдают",IF(VLOOKUP($B83, 'part 07'!$D:$K, 8, 0) &lt;&gt; TODAY(),VLOOKUP($B83, 'part 07'!$D:$K, 8, 0),""))</f>
        <v>#N/A</v>
      </c>
      <c r="W83" s="51" t="e">
        <f>IF(VLOOKUP($B83, 'part 07'!$D:$K, 3, 0) = 0,"не сдают",VLOOKUP($B83, 'part 07'!$D:$J, 4, 0)-VLOOKUP($B83, 'part 07'!$D:$J, 5, 0)-VLOOKUP($B83, 'part 07'!$D:$J, 6, 0))</f>
        <v>#N/A</v>
      </c>
      <c r="X83" s="51" t="e">
        <f ca="1">IF(VLOOKUP($B83, 'part 08'!$D:$K, 3, 0) = 0,"не сдают",IF(VLOOKUP($B83, 'part 08'!$D:$K, 8, 0) &lt;&gt; TODAY(),IF(VLOOKUP($B83, 'part 08'!$D:$K, 6, 0) = 0,"потратили","должник"),"сдал"))</f>
        <v>#N/A</v>
      </c>
      <c r="Y83" s="52" t="e">
        <f ca="1">IF(VLOOKUP($B83, 'part 08'!$D:$K, 3, 0) = 0,"не сдают",IF(VLOOKUP($B83, 'part 08'!$D:$K, 8, 0) &lt;&gt; TODAY(),VLOOKUP($B83, 'part 08'!$D:$K, 8, 0),""))</f>
        <v>#N/A</v>
      </c>
      <c r="Z83" s="51" t="e">
        <f>IF(VLOOKUP($B83, 'part 08'!$D:$K, 3, 0) = 0,"не сдают",VLOOKUP($B83, 'part 08'!$D:$J, 4, 0)-VLOOKUP($B83, 'part 08'!$D:$J, 5, 0)-VLOOKUP($B83, 'part 08'!$D:$J, 6, 0))</f>
        <v>#N/A</v>
      </c>
      <c r="AA83" s="51" t="e">
        <f ca="1">IF(VLOOKUP($B83, 'part 09'!$D:$K, 3, 0) = 0,"не сдают",IF(VLOOKUP($B83, 'part 09'!$D:$K, 8, 0) &lt;&gt; TODAY(),IF(VLOOKUP($B83, 'part 09'!$D:$K, 6, 0) = 0,"потратили","должник"),"сдал"))</f>
        <v>#N/A</v>
      </c>
      <c r="AB83" s="52" t="e">
        <f ca="1">IF(VLOOKUP($B83, 'part 09'!$D:$K, 3, 0) = 0,"не сдают",IF(VLOOKUP($B83, 'part 09'!$D:$K, 8, 0) &lt;&gt; TODAY(),VLOOKUP($B83, 'part 09'!$D:$K, 8, 0),""))</f>
        <v>#N/A</v>
      </c>
      <c r="AC83" s="51" t="e">
        <f>IF(VLOOKUP($B83, 'part 09'!$D:$K, 3, 0) = 0,"не сдают",VLOOKUP($B83, 'part 09'!$D:$J, 4, 0)-VLOOKUP($B83, 'part 09'!$D:$J, 5, 0)-VLOOKUP($B83, 'part 09'!$D:$J, 6, 0))</f>
        <v>#N/A</v>
      </c>
      <c r="AD83" s="51" t="e">
        <f ca="1">IF(VLOOKUP($B83, 'part 10'!$D:$K, 3, 0) = 0,"не сдают",IF(VLOOKUP($B83, 'part 10'!$D:$K, 8, 0) &lt;&gt; TODAY(),IF(VLOOKUP($B83, 'part 10'!$D:$K, 6, 0) = 0,"потратили","должник"),"сдал"))</f>
        <v>#N/A</v>
      </c>
      <c r="AE83" s="52" t="e">
        <f ca="1">IF(VLOOKUP($B83, 'part 10'!$D:$K, 3, 0) = 0,"не сдают",IF(VLOOKUP($B83, 'part 10'!$D:$K, 8, 0) &lt;&gt; TODAY(),VLOOKUP($B83, 'part 10'!$D:$K, 8, 0),""))</f>
        <v>#N/A</v>
      </c>
      <c r="AF83" s="51" t="e">
        <f>IF(VLOOKUP($B83, 'part 10'!$D:$K, 3, 0) = 0,"не сдают",VLOOKUP($B83, 'part 10'!$D:$J, 4, 0)-VLOOKUP($B83, 'part 10'!$D:$J, 5, 0)-VLOOKUP($B83, 'part 10'!$D:$J, 6, 0))</f>
        <v>#N/A</v>
      </c>
    </row>
    <row r="84" spans="1:32" ht="15">
      <c r="A84" s="15">
        <v>82</v>
      </c>
      <c r="B84" s="29" t="s">
        <v>118</v>
      </c>
      <c r="C84" s="51" t="e">
        <f ca="1">IF(VLOOKUP($B84, 'part 01'!$D:$K, 3, 0) = 0,"не сдают",IF(VLOOKUP($B84, 'part 01'!$D:$K, 8, 0) &lt;&gt; TODAY(),IF(VLOOKUP($B84, 'part 01'!$D:$K, 6, 0) = 0,"потратили","должник"),"сдал"))</f>
        <v>#N/A</v>
      </c>
      <c r="D84" s="52" t="e">
        <f ca="1">IF(VLOOKUP($B84, 'part 01'!$D:$K, 3, 0) = 0,"не сдают",IF(VLOOKUP($B84, 'part 01'!$D:$K, 8, 0) &lt;&gt; TODAY(),VLOOKUP($B84, 'part 01'!$D:$K, 8, 0),""))</f>
        <v>#N/A</v>
      </c>
      <c r="E84" s="51" t="e">
        <f>IF(VLOOKUP($B84, 'part 01'!$D:$K, 3, 0) = 0,"не сдают",VLOOKUP($B84, 'part 01'!$D:$J, 4, 0)-VLOOKUP($B84, 'part 01'!$D:$J, 5, 0)-VLOOKUP($B84, 'part 01'!$D:$J, 6, 0))</f>
        <v>#N/A</v>
      </c>
      <c r="F84" s="51" t="e">
        <f ca="1">IF(VLOOKUP($B84, 'part 02'!$D:$K, 3, 0) = 0,"не сдают",IF(VLOOKUP($B84, 'part 02'!$D:$K, 8, 0) &lt;&gt; TODAY(),IF(VLOOKUP($B84, 'part 02'!$D:$K, 6, 0) = 0,"потратили","должник"),"сдал"))</f>
        <v>#N/A</v>
      </c>
      <c r="G84" s="52" t="e">
        <f ca="1">IF(VLOOKUP($B84, 'part 02'!$D:$K, 3, 0) = 0,"не сдают",IF(VLOOKUP($B84, 'part 02'!$D:$K, 8, 0) &lt;&gt; TODAY(),VLOOKUP($B84, 'part 02'!$D:$K, 8, 0),""))</f>
        <v>#N/A</v>
      </c>
      <c r="H84" s="51" t="e">
        <f>IF(VLOOKUP($B84, 'part 02'!$D:$K, 3, 0) = 0,"не сдают",VLOOKUP($B84, 'part 02'!$D:$J, 4, 0)-VLOOKUP($B84, 'part 02'!$D:$J, 5, 0)-VLOOKUP($B84, 'part 02'!$D:$J, 6, 0))</f>
        <v>#N/A</v>
      </c>
      <c r="I84" s="51" t="e">
        <f ca="1">IF(VLOOKUP($B84, 'part 03'!$D:$K, 3, 0) = 0,"не сдают",IF(VLOOKUP($B84, 'part 03'!$D:$K, 8, 0) &lt;&gt; TODAY(),IF(VLOOKUP($B84, 'part 03'!$D:$K, 6, 0) = 0,"потратили","должник"),"сдал"))</f>
        <v>#N/A</v>
      </c>
      <c r="J84" s="52" t="e">
        <f ca="1">IF(VLOOKUP($B84, 'part 03'!$D:$K, 3, 0) = 0,"не сдают",IF(VLOOKUP($B84, 'part 03'!$D:$K, 8, 0) &lt;&gt; TODAY(),VLOOKUP($B84, 'part 03'!$D:$K, 8, 0),""))</f>
        <v>#N/A</v>
      </c>
      <c r="K84" s="51" t="e">
        <f>IF(VLOOKUP($B84, 'part 03'!$D:$K, 3, 0) = 0,"не сдают",VLOOKUP($B84, 'part 03'!$D:$J, 4, 0)-VLOOKUP($B84, 'part 03'!$D:$J, 5, 0)-VLOOKUP($B84, 'part 03'!$D:$J, 6, 0))</f>
        <v>#N/A</v>
      </c>
      <c r="L84" s="51" t="e">
        <f ca="1">IF(VLOOKUP($B84, 'part 04'!$D:$K, 3, 0) = 0,"не сдают",IF(VLOOKUP($B84, 'part 04'!$D:$K, 8, 0) &lt;&gt; TODAY(),IF(VLOOKUP($B84, 'part 04'!$D:$K, 6, 0) = 0,"потратили","должник"),"сдал"))</f>
        <v>#N/A</v>
      </c>
      <c r="M84" s="52" t="e">
        <f ca="1">IF(VLOOKUP($B84, 'part 04'!$D:$K, 3, 0) = 0,"не сдают",IF(VLOOKUP($B84, 'part 04'!$D:$K, 8, 0) &lt;&gt; TODAY(),VLOOKUP($B84, 'part 04'!$D:$K, 8, 0),""))</f>
        <v>#N/A</v>
      </c>
      <c r="N84" s="51" t="e">
        <f>IF(VLOOKUP($B84, 'part 04'!$D:$K, 3, 0) = 0,"не сдают",VLOOKUP($B84, 'part 04'!$D:$J, 4, 0)-VLOOKUP($B84, 'part 04'!$D:$J, 5, 0)-VLOOKUP($B84, 'part 04'!$D:$J, 6, 0))</f>
        <v>#N/A</v>
      </c>
      <c r="O84" s="53" t="e">
        <f ca="1">IF(VLOOKUP($B84, 'part 05'!$D:$K, 3, 0) = 0,"не сдают",IF(VLOOKUP($B84, 'part 05'!$D:$K, 8, 0) &lt;&gt; TODAY(),IF(VLOOKUP($B84, 'part 05'!$D:$K, 6, 0) = 0,"потратили","должник"),"сдал"))</f>
        <v>#N/A</v>
      </c>
      <c r="P84" s="54" t="e">
        <f ca="1">IF(VLOOKUP($B84, 'part 05'!$D:$K, 3, 0) = 0,"не сдают",IF(VLOOKUP($B84, 'part 05'!$D:$K, 8, 0) &lt;&gt; TODAY(),VLOOKUP($B84, 'part 05'!$D:$K, 8, 0),""))</f>
        <v>#N/A</v>
      </c>
      <c r="Q84" s="53" t="e">
        <f>IF(VLOOKUP($B84, 'part 05'!$D:$K, 3, 0) = 0,"не сдают",VLOOKUP($B84, 'part 05'!$D:$J, 4, 0)-VLOOKUP($B84, 'part 05'!$D:$J, 5, 0)-VLOOKUP($B84, 'part 05'!$D:$J, 6, 0))</f>
        <v>#N/A</v>
      </c>
      <c r="R84" s="51" t="e">
        <f ca="1">IF(VLOOKUP($B84, 'part 06'!$D:$K, 3, 0) = 0,"не сдают",IF(VLOOKUP($B84, 'part 06'!$D:$K, 8, 0) &lt;&gt; TODAY(),IF(VLOOKUP($B84, 'part 06'!$D:$K, 6, 0) = 0,"потратили","должник"),"сдал"))</f>
        <v>#N/A</v>
      </c>
      <c r="S84" s="52" t="e">
        <f ca="1">IF(VLOOKUP($B84, 'part 06'!$D:$K, 3, 0) = 0,"не сдают",IF(VLOOKUP($B84, 'part 06'!$D:$K, 8, 0) &lt;&gt; TODAY(),VLOOKUP($B84, 'part 06'!$D:$K, 8, 0),""))</f>
        <v>#N/A</v>
      </c>
      <c r="T84" s="51" t="e">
        <f>IF(VLOOKUP($B84, 'part 06'!$D:$K, 3, 0) = 0,"не сдают",VLOOKUP($B84, 'part 06'!$D:$J, 4, 0)-VLOOKUP($B84, 'part 06'!$D:$J, 5, 0)-VLOOKUP($B84, 'part 06'!$D:$J, 6, 0))</f>
        <v>#N/A</v>
      </c>
      <c r="U84" s="51" t="e">
        <f ca="1">IF(VLOOKUP($B84, 'part 07'!$D:$K, 3, 0) = 0,"не сдают",IF(VLOOKUP($B84, 'part 07'!$D:$K, 8, 0) &lt;&gt; TODAY(),IF(VLOOKUP($B84, 'part 07'!$D:$K, 6, 0) = 0,"потратили","должник"),"сдал"))</f>
        <v>#N/A</v>
      </c>
      <c r="V84" s="52" t="e">
        <f ca="1">IF(VLOOKUP($B84, 'part 07'!$D:$K, 3, 0) = 0,"не сдают",IF(VLOOKUP($B84, 'part 07'!$D:$K, 8, 0) &lt;&gt; TODAY(),VLOOKUP($B84, 'part 07'!$D:$K, 8, 0),""))</f>
        <v>#N/A</v>
      </c>
      <c r="W84" s="51" t="e">
        <f>IF(VLOOKUP($B84, 'part 07'!$D:$K, 3, 0) = 0,"не сдают",VLOOKUP($B84, 'part 07'!$D:$J, 4, 0)-VLOOKUP($B84, 'part 07'!$D:$J, 5, 0)-VLOOKUP($B84, 'part 07'!$D:$J, 6, 0))</f>
        <v>#N/A</v>
      </c>
      <c r="X84" s="51" t="e">
        <f ca="1">IF(VLOOKUP($B84, 'part 08'!$D:$K, 3, 0) = 0,"не сдают",IF(VLOOKUP($B84, 'part 08'!$D:$K, 8, 0) &lt;&gt; TODAY(),IF(VLOOKUP($B84, 'part 08'!$D:$K, 6, 0) = 0,"потратили","должник"),"сдал"))</f>
        <v>#N/A</v>
      </c>
      <c r="Y84" s="52" t="e">
        <f ca="1">IF(VLOOKUP($B84, 'part 08'!$D:$K, 3, 0) = 0,"не сдают",IF(VLOOKUP($B84, 'part 08'!$D:$K, 8, 0) &lt;&gt; TODAY(),VLOOKUP($B84, 'part 08'!$D:$K, 8, 0),""))</f>
        <v>#N/A</v>
      </c>
      <c r="Z84" s="51" t="e">
        <f>IF(VLOOKUP($B84, 'part 08'!$D:$K, 3, 0) = 0,"не сдают",VLOOKUP($B84, 'part 08'!$D:$J, 4, 0)-VLOOKUP($B84, 'part 08'!$D:$J, 5, 0)-VLOOKUP($B84, 'part 08'!$D:$J, 6, 0))</f>
        <v>#N/A</v>
      </c>
      <c r="AA84" s="51" t="e">
        <f ca="1">IF(VLOOKUP($B84, 'part 09'!$D:$K, 3, 0) = 0,"не сдают",IF(VLOOKUP($B84, 'part 09'!$D:$K, 8, 0) &lt;&gt; TODAY(),IF(VLOOKUP($B84, 'part 09'!$D:$K, 6, 0) = 0,"потратили","должник"),"сдал"))</f>
        <v>#N/A</v>
      </c>
      <c r="AB84" s="52" t="e">
        <f ca="1">IF(VLOOKUP($B84, 'part 09'!$D:$K, 3, 0) = 0,"не сдают",IF(VLOOKUP($B84, 'part 09'!$D:$K, 8, 0) &lt;&gt; TODAY(),VLOOKUP($B84, 'part 09'!$D:$K, 8, 0),""))</f>
        <v>#N/A</v>
      </c>
      <c r="AC84" s="51" t="e">
        <f>IF(VLOOKUP($B84, 'part 09'!$D:$K, 3, 0) = 0,"не сдают",VLOOKUP($B84, 'part 09'!$D:$J, 4, 0)-VLOOKUP($B84, 'part 09'!$D:$J, 5, 0)-VLOOKUP($B84, 'part 09'!$D:$J, 6, 0))</f>
        <v>#N/A</v>
      </c>
      <c r="AD84" s="51" t="e">
        <f ca="1">IF(VLOOKUP($B84, 'part 10'!$D:$K, 3, 0) = 0,"не сдают",IF(VLOOKUP($B84, 'part 10'!$D:$K, 8, 0) &lt;&gt; TODAY(),IF(VLOOKUP($B84, 'part 10'!$D:$K, 6, 0) = 0,"потратили","должник"),"сдал"))</f>
        <v>#N/A</v>
      </c>
      <c r="AE84" s="52" t="e">
        <f ca="1">IF(VLOOKUP($B84, 'part 10'!$D:$K, 3, 0) = 0,"не сдают",IF(VLOOKUP($B84, 'part 10'!$D:$K, 8, 0) &lt;&gt; TODAY(),VLOOKUP($B84, 'part 10'!$D:$K, 8, 0),""))</f>
        <v>#N/A</v>
      </c>
      <c r="AF84" s="51" t="e">
        <f>IF(VLOOKUP($B84, 'part 10'!$D:$K, 3, 0) = 0,"не сдают",VLOOKUP($B84, 'part 10'!$D:$J, 4, 0)-VLOOKUP($B84, 'part 10'!$D:$J, 5, 0)-VLOOKUP($B84, 'part 10'!$D:$J, 6, 0))</f>
        <v>#N/A</v>
      </c>
    </row>
    <row r="85" spans="1:32" ht="15">
      <c r="A85" s="15">
        <v>83</v>
      </c>
      <c r="B85" s="29" t="s">
        <v>119</v>
      </c>
      <c r="C85" s="51" t="e">
        <f ca="1">IF(VLOOKUP($B85, 'part 01'!$D:$K, 3, 0) = 0,"не сдают",IF(VLOOKUP($B85, 'part 01'!$D:$K, 8, 0) &lt;&gt; TODAY(),IF(VLOOKUP($B85, 'part 01'!$D:$K, 6, 0) = 0,"потратили","должник"),"сдал"))</f>
        <v>#N/A</v>
      </c>
      <c r="D85" s="52" t="e">
        <f ca="1">IF(VLOOKUP($B85, 'part 01'!$D:$K, 3, 0) = 0,"не сдают",IF(VLOOKUP($B85, 'part 01'!$D:$K, 8, 0) &lt;&gt; TODAY(),VLOOKUP($B85, 'part 01'!$D:$K, 8, 0),""))</f>
        <v>#N/A</v>
      </c>
      <c r="E85" s="51" t="e">
        <f>IF(VLOOKUP($B85, 'part 01'!$D:$K, 3, 0) = 0,"не сдают",VLOOKUP($B85, 'part 01'!$D:$J, 4, 0)-VLOOKUP($B85, 'part 01'!$D:$J, 5, 0)-VLOOKUP($B85, 'part 01'!$D:$J, 6, 0))</f>
        <v>#N/A</v>
      </c>
      <c r="F85" s="51" t="e">
        <f ca="1">IF(VLOOKUP($B85, 'part 02'!$D:$K, 3, 0) = 0,"не сдают",IF(VLOOKUP($B85, 'part 02'!$D:$K, 8, 0) &lt;&gt; TODAY(),IF(VLOOKUP($B85, 'part 02'!$D:$K, 6, 0) = 0,"потратили","должник"),"сдал"))</f>
        <v>#N/A</v>
      </c>
      <c r="G85" s="52" t="e">
        <f ca="1">IF(VLOOKUP($B85, 'part 02'!$D:$K, 3, 0) = 0,"не сдают",IF(VLOOKUP($B85, 'part 02'!$D:$K, 8, 0) &lt;&gt; TODAY(),VLOOKUP($B85, 'part 02'!$D:$K, 8, 0),""))</f>
        <v>#N/A</v>
      </c>
      <c r="H85" s="51" t="e">
        <f>IF(VLOOKUP($B85, 'part 02'!$D:$K, 3, 0) = 0,"не сдают",VLOOKUP($B85, 'part 02'!$D:$J, 4, 0)-VLOOKUP($B85, 'part 02'!$D:$J, 5, 0)-VLOOKUP($B85, 'part 02'!$D:$J, 6, 0))</f>
        <v>#N/A</v>
      </c>
      <c r="I85" s="51" t="e">
        <f ca="1">IF(VLOOKUP($B85, 'part 03'!$D:$K, 3, 0) = 0,"не сдают",IF(VLOOKUP($B85, 'part 03'!$D:$K, 8, 0) &lt;&gt; TODAY(),IF(VLOOKUP($B85, 'part 03'!$D:$K, 6, 0) = 0,"потратили","должник"),"сдал"))</f>
        <v>#N/A</v>
      </c>
      <c r="J85" s="52" t="e">
        <f ca="1">IF(VLOOKUP($B85, 'part 03'!$D:$K, 3, 0) = 0,"не сдают",IF(VLOOKUP($B85, 'part 03'!$D:$K, 8, 0) &lt;&gt; TODAY(),VLOOKUP($B85, 'part 03'!$D:$K, 8, 0),""))</f>
        <v>#N/A</v>
      </c>
      <c r="K85" s="51" t="e">
        <f>IF(VLOOKUP($B85, 'part 03'!$D:$K, 3, 0) = 0,"не сдают",VLOOKUP($B85, 'part 03'!$D:$J, 4, 0)-VLOOKUP($B85, 'part 03'!$D:$J, 5, 0)-VLOOKUP($B85, 'part 03'!$D:$J, 6, 0))</f>
        <v>#N/A</v>
      </c>
      <c r="L85" s="51" t="e">
        <f ca="1">IF(VLOOKUP($B85, 'part 04'!$D:$K, 3, 0) = 0,"не сдают",IF(VLOOKUP($B85, 'part 04'!$D:$K, 8, 0) &lt;&gt; TODAY(),IF(VLOOKUP($B85, 'part 04'!$D:$K, 6, 0) = 0,"потратили","должник"),"сдал"))</f>
        <v>#N/A</v>
      </c>
      <c r="M85" s="52" t="e">
        <f ca="1">IF(VLOOKUP($B85, 'part 04'!$D:$K, 3, 0) = 0,"не сдают",IF(VLOOKUP($B85, 'part 04'!$D:$K, 8, 0) &lt;&gt; TODAY(),VLOOKUP($B85, 'part 04'!$D:$K, 8, 0),""))</f>
        <v>#N/A</v>
      </c>
      <c r="N85" s="51" t="e">
        <f>IF(VLOOKUP($B85, 'part 04'!$D:$K, 3, 0) = 0,"не сдают",VLOOKUP($B85, 'part 04'!$D:$J, 4, 0)-VLOOKUP($B85, 'part 04'!$D:$J, 5, 0)-VLOOKUP($B85, 'part 04'!$D:$J, 6, 0))</f>
        <v>#N/A</v>
      </c>
      <c r="O85" s="53" t="e">
        <f ca="1">IF(VLOOKUP($B85, 'part 05'!$D:$K, 3, 0) = 0,"не сдают",IF(VLOOKUP($B85, 'part 05'!$D:$K, 8, 0) &lt;&gt; TODAY(),IF(VLOOKUP($B85, 'part 05'!$D:$K, 6, 0) = 0,"потратили","должник"),"сдал"))</f>
        <v>#N/A</v>
      </c>
      <c r="P85" s="54" t="e">
        <f ca="1">IF(VLOOKUP($B85, 'part 05'!$D:$K, 3, 0) = 0,"не сдают",IF(VLOOKUP($B85, 'part 05'!$D:$K, 8, 0) &lt;&gt; TODAY(),VLOOKUP($B85, 'part 05'!$D:$K, 8, 0),""))</f>
        <v>#N/A</v>
      </c>
      <c r="Q85" s="53" t="e">
        <f>IF(VLOOKUP($B85, 'part 05'!$D:$K, 3, 0) = 0,"не сдают",VLOOKUP($B85, 'part 05'!$D:$J, 4, 0)-VLOOKUP($B85, 'part 05'!$D:$J, 5, 0)-VLOOKUP($B85, 'part 05'!$D:$J, 6, 0))</f>
        <v>#N/A</v>
      </c>
      <c r="R85" s="51" t="e">
        <f ca="1">IF(VLOOKUP($B85, 'part 06'!$D:$K, 3, 0) = 0,"не сдают",IF(VLOOKUP($B85, 'part 06'!$D:$K, 8, 0) &lt;&gt; TODAY(),IF(VLOOKUP($B85, 'part 06'!$D:$K, 6, 0) = 0,"потратили","должник"),"сдал"))</f>
        <v>#N/A</v>
      </c>
      <c r="S85" s="52" t="e">
        <f ca="1">IF(VLOOKUP($B85, 'part 06'!$D:$K, 3, 0) = 0,"не сдают",IF(VLOOKUP($B85, 'part 06'!$D:$K, 8, 0) &lt;&gt; TODAY(),VLOOKUP($B85, 'part 06'!$D:$K, 8, 0),""))</f>
        <v>#N/A</v>
      </c>
      <c r="T85" s="51" t="e">
        <f>IF(VLOOKUP($B85, 'part 06'!$D:$K, 3, 0) = 0,"не сдают",VLOOKUP($B85, 'part 06'!$D:$J, 4, 0)-VLOOKUP($B85, 'part 06'!$D:$J, 5, 0)-VLOOKUP($B85, 'part 06'!$D:$J, 6, 0))</f>
        <v>#N/A</v>
      </c>
      <c r="U85" s="51" t="e">
        <f ca="1">IF(VLOOKUP($B85, 'part 07'!$D:$K, 3, 0) = 0,"не сдают",IF(VLOOKUP($B85, 'part 07'!$D:$K, 8, 0) &lt;&gt; TODAY(),IF(VLOOKUP($B85, 'part 07'!$D:$K, 6, 0) = 0,"потратили","должник"),"сдал"))</f>
        <v>#N/A</v>
      </c>
      <c r="V85" s="52" t="e">
        <f ca="1">IF(VLOOKUP($B85, 'part 07'!$D:$K, 3, 0) = 0,"не сдают",IF(VLOOKUP($B85, 'part 07'!$D:$K, 8, 0) &lt;&gt; TODAY(),VLOOKUP($B85, 'part 07'!$D:$K, 8, 0),""))</f>
        <v>#N/A</v>
      </c>
      <c r="W85" s="51" t="e">
        <f>IF(VLOOKUP($B85, 'part 07'!$D:$K, 3, 0) = 0,"не сдают",VLOOKUP($B85, 'part 07'!$D:$J, 4, 0)-VLOOKUP($B85, 'part 07'!$D:$J, 5, 0)-VLOOKUP($B85, 'part 07'!$D:$J, 6, 0))</f>
        <v>#N/A</v>
      </c>
      <c r="X85" s="51" t="e">
        <f ca="1">IF(VLOOKUP($B85, 'part 08'!$D:$K, 3, 0) = 0,"не сдают",IF(VLOOKUP($B85, 'part 08'!$D:$K, 8, 0) &lt;&gt; TODAY(),IF(VLOOKUP($B85, 'part 08'!$D:$K, 6, 0) = 0,"потратили","должник"),"сдал"))</f>
        <v>#N/A</v>
      </c>
      <c r="Y85" s="52" t="e">
        <f ca="1">IF(VLOOKUP($B85, 'part 08'!$D:$K, 3, 0) = 0,"не сдают",IF(VLOOKUP($B85, 'part 08'!$D:$K, 8, 0) &lt;&gt; TODAY(),VLOOKUP($B85, 'part 08'!$D:$K, 8, 0),""))</f>
        <v>#N/A</v>
      </c>
      <c r="Z85" s="51" t="e">
        <f>IF(VLOOKUP($B85, 'part 08'!$D:$K, 3, 0) = 0,"не сдают",VLOOKUP($B85, 'part 08'!$D:$J, 4, 0)-VLOOKUP($B85, 'part 08'!$D:$J, 5, 0)-VLOOKUP($B85, 'part 08'!$D:$J, 6, 0))</f>
        <v>#N/A</v>
      </c>
      <c r="AA85" s="51" t="e">
        <f ca="1">IF(VLOOKUP($B85, 'part 09'!$D:$K, 3, 0) = 0,"не сдают",IF(VLOOKUP($B85, 'part 09'!$D:$K, 8, 0) &lt;&gt; TODAY(),IF(VLOOKUP($B85, 'part 09'!$D:$K, 6, 0) = 0,"потратили","должник"),"сдал"))</f>
        <v>#N/A</v>
      </c>
      <c r="AB85" s="52" t="e">
        <f ca="1">IF(VLOOKUP($B85, 'part 09'!$D:$K, 3, 0) = 0,"не сдают",IF(VLOOKUP($B85, 'part 09'!$D:$K, 8, 0) &lt;&gt; TODAY(),VLOOKUP($B85, 'part 09'!$D:$K, 8, 0),""))</f>
        <v>#N/A</v>
      </c>
      <c r="AC85" s="51" t="e">
        <f>IF(VLOOKUP($B85, 'part 09'!$D:$K, 3, 0) = 0,"не сдают",VLOOKUP($B85, 'part 09'!$D:$J, 4, 0)-VLOOKUP($B85, 'part 09'!$D:$J, 5, 0)-VLOOKUP($B85, 'part 09'!$D:$J, 6, 0))</f>
        <v>#N/A</v>
      </c>
      <c r="AD85" s="51" t="e">
        <f ca="1">IF(VLOOKUP($B85, 'part 10'!$D:$K, 3, 0) = 0,"не сдают",IF(VLOOKUP($B85, 'part 10'!$D:$K, 8, 0) &lt;&gt; TODAY(),IF(VLOOKUP($B85, 'part 10'!$D:$K, 6, 0) = 0,"потратили","должник"),"сдал"))</f>
        <v>#N/A</v>
      </c>
      <c r="AE85" s="52" t="e">
        <f ca="1">IF(VLOOKUP($B85, 'part 10'!$D:$K, 3, 0) = 0,"не сдают",IF(VLOOKUP($B85, 'part 10'!$D:$K, 8, 0) &lt;&gt; TODAY(),VLOOKUP($B85, 'part 10'!$D:$K, 8, 0),""))</f>
        <v>#N/A</v>
      </c>
      <c r="AF85" s="51" t="e">
        <f>IF(VLOOKUP($B85, 'part 10'!$D:$K, 3, 0) = 0,"не сдают",VLOOKUP($B85, 'part 10'!$D:$J, 4, 0)-VLOOKUP($B85, 'part 10'!$D:$J, 5, 0)-VLOOKUP($B85, 'part 10'!$D:$J, 6, 0))</f>
        <v>#N/A</v>
      </c>
    </row>
    <row r="86" spans="1:32" ht="15">
      <c r="A86" s="15">
        <v>84</v>
      </c>
      <c r="B86" s="29" t="s">
        <v>120</v>
      </c>
      <c r="C86" s="51" t="e">
        <f ca="1">IF(VLOOKUP($B86, 'part 01'!$D:$K, 3, 0) = 0,"не сдают",IF(VLOOKUP($B86, 'part 01'!$D:$K, 8, 0) &lt;&gt; TODAY(),IF(VLOOKUP($B86, 'part 01'!$D:$K, 6, 0) = 0,"потратили","должник"),"сдал"))</f>
        <v>#N/A</v>
      </c>
      <c r="D86" s="52" t="e">
        <f ca="1">IF(VLOOKUP($B86, 'part 01'!$D:$K, 3, 0) = 0,"не сдают",IF(VLOOKUP($B86, 'part 01'!$D:$K, 8, 0) &lt;&gt; TODAY(),VLOOKUP($B86, 'part 01'!$D:$K, 8, 0),""))</f>
        <v>#N/A</v>
      </c>
      <c r="E86" s="51" t="e">
        <f>IF(VLOOKUP($B86, 'part 01'!$D:$K, 3, 0) = 0,"не сдают",VLOOKUP($B86, 'part 01'!$D:$J, 4, 0)-VLOOKUP($B86, 'part 01'!$D:$J, 5, 0)-VLOOKUP($B86, 'part 01'!$D:$J, 6, 0))</f>
        <v>#N/A</v>
      </c>
      <c r="F86" s="51" t="e">
        <f ca="1">IF(VLOOKUP($B86, 'part 02'!$D:$K, 3, 0) = 0,"не сдают",IF(VLOOKUP($B86, 'part 02'!$D:$K, 8, 0) &lt;&gt; TODAY(),IF(VLOOKUP($B86, 'part 02'!$D:$K, 6, 0) = 0,"потратили","должник"),"сдал"))</f>
        <v>#N/A</v>
      </c>
      <c r="G86" s="52" t="e">
        <f ca="1">IF(VLOOKUP($B86, 'part 02'!$D:$K, 3, 0) = 0,"не сдают",IF(VLOOKUP($B86, 'part 02'!$D:$K, 8, 0) &lt;&gt; TODAY(),VLOOKUP($B86, 'part 02'!$D:$K, 8, 0),""))</f>
        <v>#N/A</v>
      </c>
      <c r="H86" s="51" t="e">
        <f>IF(VLOOKUP($B86, 'part 02'!$D:$K, 3, 0) = 0,"не сдают",VLOOKUP($B86, 'part 02'!$D:$J, 4, 0)-VLOOKUP($B86, 'part 02'!$D:$J, 5, 0)-VLOOKUP($B86, 'part 02'!$D:$J, 6, 0))</f>
        <v>#N/A</v>
      </c>
      <c r="I86" s="51" t="e">
        <f ca="1">IF(VLOOKUP($B86, 'part 03'!$D:$K, 3, 0) = 0,"не сдают",IF(VLOOKUP($B86, 'part 03'!$D:$K, 8, 0) &lt;&gt; TODAY(),IF(VLOOKUP($B86, 'part 03'!$D:$K, 6, 0) = 0,"потратили","должник"),"сдал"))</f>
        <v>#N/A</v>
      </c>
      <c r="J86" s="52" t="e">
        <f ca="1">IF(VLOOKUP($B86, 'part 03'!$D:$K, 3, 0) = 0,"не сдают",IF(VLOOKUP($B86, 'part 03'!$D:$K, 8, 0) &lt;&gt; TODAY(),VLOOKUP($B86, 'part 03'!$D:$K, 8, 0),""))</f>
        <v>#N/A</v>
      </c>
      <c r="K86" s="51" t="e">
        <f>IF(VLOOKUP($B86, 'part 03'!$D:$K, 3, 0) = 0,"не сдают",VLOOKUP($B86, 'part 03'!$D:$J, 4, 0)-VLOOKUP($B86, 'part 03'!$D:$J, 5, 0)-VLOOKUP($B86, 'part 03'!$D:$J, 6, 0))</f>
        <v>#N/A</v>
      </c>
      <c r="L86" s="51" t="e">
        <f ca="1">IF(VLOOKUP($B86, 'part 04'!$D:$K, 3, 0) = 0,"не сдают",IF(VLOOKUP($B86, 'part 04'!$D:$K, 8, 0) &lt;&gt; TODAY(),IF(VLOOKUP($B86, 'part 04'!$D:$K, 6, 0) = 0,"потратили","должник"),"сдал"))</f>
        <v>#N/A</v>
      </c>
      <c r="M86" s="52" t="e">
        <f ca="1">IF(VLOOKUP($B86, 'part 04'!$D:$K, 3, 0) = 0,"не сдают",IF(VLOOKUP($B86, 'part 04'!$D:$K, 8, 0) &lt;&gt; TODAY(),VLOOKUP($B86, 'part 04'!$D:$K, 8, 0),""))</f>
        <v>#N/A</v>
      </c>
      <c r="N86" s="51" t="e">
        <f>IF(VLOOKUP($B86, 'part 04'!$D:$K, 3, 0) = 0,"не сдают",VLOOKUP($B86, 'part 04'!$D:$J, 4, 0)-VLOOKUP($B86, 'part 04'!$D:$J, 5, 0)-VLOOKUP($B86, 'part 04'!$D:$J, 6, 0))</f>
        <v>#N/A</v>
      </c>
      <c r="O86" s="53" t="e">
        <f ca="1">IF(VLOOKUP($B86, 'part 05'!$D:$K, 3, 0) = 0,"не сдают",IF(VLOOKUP($B86, 'part 05'!$D:$K, 8, 0) &lt;&gt; TODAY(),IF(VLOOKUP($B86, 'part 05'!$D:$K, 6, 0) = 0,"потратили","должник"),"сдал"))</f>
        <v>#N/A</v>
      </c>
      <c r="P86" s="54" t="e">
        <f ca="1">IF(VLOOKUP($B86, 'part 05'!$D:$K, 3, 0) = 0,"не сдают",IF(VLOOKUP($B86, 'part 05'!$D:$K, 8, 0) &lt;&gt; TODAY(),VLOOKUP($B86, 'part 05'!$D:$K, 8, 0),""))</f>
        <v>#N/A</v>
      </c>
      <c r="Q86" s="53" t="e">
        <f>IF(VLOOKUP($B86, 'part 05'!$D:$K, 3, 0) = 0,"не сдают",VLOOKUP($B86, 'part 05'!$D:$J, 4, 0)-VLOOKUP($B86, 'part 05'!$D:$J, 5, 0)-VLOOKUP($B86, 'part 05'!$D:$J, 6, 0))</f>
        <v>#N/A</v>
      </c>
      <c r="R86" s="51" t="e">
        <f ca="1">IF(VLOOKUP($B86, 'part 06'!$D:$K, 3, 0) = 0,"не сдают",IF(VLOOKUP($B86, 'part 06'!$D:$K, 8, 0) &lt;&gt; TODAY(),IF(VLOOKUP($B86, 'part 06'!$D:$K, 6, 0) = 0,"потратили","должник"),"сдал"))</f>
        <v>#N/A</v>
      </c>
      <c r="S86" s="52" t="e">
        <f ca="1">IF(VLOOKUP($B86, 'part 06'!$D:$K, 3, 0) = 0,"не сдают",IF(VLOOKUP($B86, 'part 06'!$D:$K, 8, 0) &lt;&gt; TODAY(),VLOOKUP($B86, 'part 06'!$D:$K, 8, 0),""))</f>
        <v>#N/A</v>
      </c>
      <c r="T86" s="51" t="e">
        <f>IF(VLOOKUP($B86, 'part 06'!$D:$K, 3, 0) = 0,"не сдают",VLOOKUP($B86, 'part 06'!$D:$J, 4, 0)-VLOOKUP($B86, 'part 06'!$D:$J, 5, 0)-VLOOKUP($B86, 'part 06'!$D:$J, 6, 0))</f>
        <v>#N/A</v>
      </c>
      <c r="U86" s="51" t="e">
        <f ca="1">IF(VLOOKUP($B86, 'part 07'!$D:$K, 3, 0) = 0,"не сдают",IF(VLOOKUP($B86, 'part 07'!$D:$K, 8, 0) &lt;&gt; TODAY(),IF(VLOOKUP($B86, 'part 07'!$D:$K, 6, 0) = 0,"потратили","должник"),"сдал"))</f>
        <v>#N/A</v>
      </c>
      <c r="V86" s="52" t="e">
        <f ca="1">IF(VLOOKUP($B86, 'part 07'!$D:$K, 3, 0) = 0,"не сдают",IF(VLOOKUP($B86, 'part 07'!$D:$K, 8, 0) &lt;&gt; TODAY(),VLOOKUP($B86, 'part 07'!$D:$K, 8, 0),""))</f>
        <v>#N/A</v>
      </c>
      <c r="W86" s="51" t="e">
        <f>IF(VLOOKUP($B86, 'part 07'!$D:$K, 3, 0) = 0,"не сдают",VLOOKUP($B86, 'part 07'!$D:$J, 4, 0)-VLOOKUP($B86, 'part 07'!$D:$J, 5, 0)-VLOOKUP($B86, 'part 07'!$D:$J, 6, 0))</f>
        <v>#N/A</v>
      </c>
      <c r="X86" s="51" t="e">
        <f ca="1">IF(VLOOKUP($B86, 'part 08'!$D:$K, 3, 0) = 0,"не сдают",IF(VLOOKUP($B86, 'part 08'!$D:$K, 8, 0) &lt;&gt; TODAY(),IF(VLOOKUP($B86, 'part 08'!$D:$K, 6, 0) = 0,"потратили","должник"),"сдал"))</f>
        <v>#N/A</v>
      </c>
      <c r="Y86" s="52" t="e">
        <f ca="1">IF(VLOOKUP($B86, 'part 08'!$D:$K, 3, 0) = 0,"не сдают",IF(VLOOKUP($B86, 'part 08'!$D:$K, 8, 0) &lt;&gt; TODAY(),VLOOKUP($B86, 'part 08'!$D:$K, 8, 0),""))</f>
        <v>#N/A</v>
      </c>
      <c r="Z86" s="51" t="e">
        <f>IF(VLOOKUP($B86, 'part 08'!$D:$K, 3, 0) = 0,"не сдают",VLOOKUP($B86, 'part 08'!$D:$J, 4, 0)-VLOOKUP($B86, 'part 08'!$D:$J, 5, 0)-VLOOKUP($B86, 'part 08'!$D:$J, 6, 0))</f>
        <v>#N/A</v>
      </c>
      <c r="AA86" s="51" t="e">
        <f ca="1">IF(VLOOKUP($B86, 'part 09'!$D:$K, 3, 0) = 0,"не сдают",IF(VLOOKUP($B86, 'part 09'!$D:$K, 8, 0) &lt;&gt; TODAY(),IF(VLOOKUP($B86, 'part 09'!$D:$K, 6, 0) = 0,"потратили","должник"),"сдал"))</f>
        <v>#N/A</v>
      </c>
      <c r="AB86" s="52" t="e">
        <f ca="1">IF(VLOOKUP($B86, 'part 09'!$D:$K, 3, 0) = 0,"не сдают",IF(VLOOKUP($B86, 'part 09'!$D:$K, 8, 0) &lt;&gt; TODAY(),VLOOKUP($B86, 'part 09'!$D:$K, 8, 0),""))</f>
        <v>#N/A</v>
      </c>
      <c r="AC86" s="51" t="e">
        <f>IF(VLOOKUP($B86, 'part 09'!$D:$K, 3, 0) = 0,"не сдают",VLOOKUP($B86, 'part 09'!$D:$J, 4, 0)-VLOOKUP($B86, 'part 09'!$D:$J, 5, 0)-VLOOKUP($B86, 'part 09'!$D:$J, 6, 0))</f>
        <v>#N/A</v>
      </c>
      <c r="AD86" s="51" t="e">
        <f ca="1">IF(VLOOKUP($B86, 'part 10'!$D:$K, 3, 0) = 0,"не сдают",IF(VLOOKUP($B86, 'part 10'!$D:$K, 8, 0) &lt;&gt; TODAY(),IF(VLOOKUP($B86, 'part 10'!$D:$K, 6, 0) = 0,"потратили","должник"),"сдал"))</f>
        <v>#N/A</v>
      </c>
      <c r="AE86" s="52" t="e">
        <f ca="1">IF(VLOOKUP($B86, 'part 10'!$D:$K, 3, 0) = 0,"не сдают",IF(VLOOKUP($B86, 'part 10'!$D:$K, 8, 0) &lt;&gt; TODAY(),VLOOKUP($B86, 'part 10'!$D:$K, 8, 0),""))</f>
        <v>#N/A</v>
      </c>
      <c r="AF86" s="51" t="e">
        <f>IF(VLOOKUP($B86, 'part 10'!$D:$K, 3, 0) = 0,"не сдают",VLOOKUP($B86, 'part 10'!$D:$J, 4, 0)-VLOOKUP($B86, 'part 10'!$D:$J, 5, 0)-VLOOKUP($B86, 'part 10'!$D:$J, 6, 0))</f>
        <v>#N/A</v>
      </c>
    </row>
    <row r="87" spans="1:32" ht="15">
      <c r="A87" s="15">
        <v>85</v>
      </c>
      <c r="B87" s="29" t="s">
        <v>121</v>
      </c>
      <c r="C87" s="51" t="e">
        <f ca="1">IF(VLOOKUP($B87, 'part 01'!$D:$K, 3, 0) = 0,"не сдают",IF(VLOOKUP($B87, 'part 01'!$D:$K, 8, 0) &lt;&gt; TODAY(),IF(VLOOKUP($B87, 'part 01'!$D:$K, 6, 0) = 0,"потратили","должник"),"сдал"))</f>
        <v>#N/A</v>
      </c>
      <c r="D87" s="52" t="e">
        <f ca="1">IF(VLOOKUP($B87, 'part 01'!$D:$K, 3, 0) = 0,"не сдают",IF(VLOOKUP($B87, 'part 01'!$D:$K, 8, 0) &lt;&gt; TODAY(),VLOOKUP($B87, 'part 01'!$D:$K, 8, 0),""))</f>
        <v>#N/A</v>
      </c>
      <c r="E87" s="51" t="e">
        <f>IF(VLOOKUP($B87, 'part 01'!$D:$K, 3, 0) = 0,"не сдают",VLOOKUP($B87, 'part 01'!$D:$J, 4, 0)-VLOOKUP($B87, 'part 01'!$D:$J, 5, 0)-VLOOKUP($B87, 'part 01'!$D:$J, 6, 0))</f>
        <v>#N/A</v>
      </c>
      <c r="F87" s="51" t="e">
        <f ca="1">IF(VLOOKUP($B87, 'part 02'!$D:$K, 3, 0) = 0,"не сдают",IF(VLOOKUP($B87, 'part 02'!$D:$K, 8, 0) &lt;&gt; TODAY(),IF(VLOOKUP($B87, 'part 02'!$D:$K, 6, 0) = 0,"потратили","должник"),"сдал"))</f>
        <v>#N/A</v>
      </c>
      <c r="G87" s="52" t="e">
        <f ca="1">IF(VLOOKUP($B87, 'part 02'!$D:$K, 3, 0) = 0,"не сдают",IF(VLOOKUP($B87, 'part 02'!$D:$K, 8, 0) &lt;&gt; TODAY(),VLOOKUP($B87, 'part 02'!$D:$K, 8, 0),""))</f>
        <v>#N/A</v>
      </c>
      <c r="H87" s="51" t="e">
        <f>IF(VLOOKUP($B87, 'part 02'!$D:$K, 3, 0) = 0,"не сдают",VLOOKUP($B87, 'part 02'!$D:$J, 4, 0)-VLOOKUP($B87, 'part 02'!$D:$J, 5, 0)-VLOOKUP($B87, 'part 02'!$D:$J, 6, 0))</f>
        <v>#N/A</v>
      </c>
      <c r="I87" s="51" t="e">
        <f ca="1">IF(VLOOKUP($B87, 'part 03'!$D:$K, 3, 0) = 0,"не сдают",IF(VLOOKUP($B87, 'part 03'!$D:$K, 8, 0) &lt;&gt; TODAY(),IF(VLOOKUP($B87, 'part 03'!$D:$K, 6, 0) = 0,"потратили","должник"),"сдал"))</f>
        <v>#N/A</v>
      </c>
      <c r="J87" s="52" t="e">
        <f ca="1">IF(VLOOKUP($B87, 'part 03'!$D:$K, 3, 0) = 0,"не сдают",IF(VLOOKUP($B87, 'part 03'!$D:$K, 8, 0) &lt;&gt; TODAY(),VLOOKUP($B87, 'part 03'!$D:$K, 8, 0),""))</f>
        <v>#N/A</v>
      </c>
      <c r="K87" s="51" t="e">
        <f>IF(VLOOKUP($B87, 'part 03'!$D:$K, 3, 0) = 0,"не сдают",VLOOKUP($B87, 'part 03'!$D:$J, 4, 0)-VLOOKUP($B87, 'part 03'!$D:$J, 5, 0)-VLOOKUP($B87, 'part 03'!$D:$J, 6, 0))</f>
        <v>#N/A</v>
      </c>
      <c r="L87" s="51" t="e">
        <f ca="1">IF(VLOOKUP($B87, 'part 04'!$D:$K, 3, 0) = 0,"не сдают",IF(VLOOKUP($B87, 'part 04'!$D:$K, 8, 0) &lt;&gt; TODAY(),IF(VLOOKUP($B87, 'part 04'!$D:$K, 6, 0) = 0,"потратили","должник"),"сдал"))</f>
        <v>#N/A</v>
      </c>
      <c r="M87" s="52" t="e">
        <f ca="1">IF(VLOOKUP($B87, 'part 04'!$D:$K, 3, 0) = 0,"не сдают",IF(VLOOKUP($B87, 'part 04'!$D:$K, 8, 0) &lt;&gt; TODAY(),VLOOKUP($B87, 'part 04'!$D:$K, 8, 0),""))</f>
        <v>#N/A</v>
      </c>
      <c r="N87" s="51" t="e">
        <f>IF(VLOOKUP($B87, 'part 04'!$D:$K, 3, 0) = 0,"не сдают",VLOOKUP($B87, 'part 04'!$D:$J, 4, 0)-VLOOKUP($B87, 'part 04'!$D:$J, 5, 0)-VLOOKUP($B87, 'part 04'!$D:$J, 6, 0))</f>
        <v>#N/A</v>
      </c>
      <c r="O87" s="53" t="e">
        <f ca="1">IF(VLOOKUP($B87, 'part 05'!$D:$K, 3, 0) = 0,"не сдают",IF(VLOOKUP($B87, 'part 05'!$D:$K, 8, 0) &lt;&gt; TODAY(),IF(VLOOKUP($B87, 'part 05'!$D:$K, 6, 0) = 0,"потратили","должник"),"сдал"))</f>
        <v>#N/A</v>
      </c>
      <c r="P87" s="54" t="e">
        <f ca="1">IF(VLOOKUP($B87, 'part 05'!$D:$K, 3, 0) = 0,"не сдают",IF(VLOOKUP($B87, 'part 05'!$D:$K, 8, 0) &lt;&gt; TODAY(),VLOOKUP($B87, 'part 05'!$D:$K, 8, 0),""))</f>
        <v>#N/A</v>
      </c>
      <c r="Q87" s="53" t="e">
        <f>IF(VLOOKUP($B87, 'part 05'!$D:$K, 3, 0) = 0,"не сдают",VLOOKUP($B87, 'part 05'!$D:$J, 4, 0)-VLOOKUP($B87, 'part 05'!$D:$J, 5, 0)-VLOOKUP($B87, 'part 05'!$D:$J, 6, 0))</f>
        <v>#N/A</v>
      </c>
      <c r="R87" s="51" t="e">
        <f ca="1">IF(VLOOKUP($B87, 'part 06'!$D:$K, 3, 0) = 0,"не сдают",IF(VLOOKUP($B87, 'part 06'!$D:$K, 8, 0) &lt;&gt; TODAY(),IF(VLOOKUP($B87, 'part 06'!$D:$K, 6, 0) = 0,"потратили","должник"),"сдал"))</f>
        <v>#N/A</v>
      </c>
      <c r="S87" s="52" t="e">
        <f ca="1">IF(VLOOKUP($B87, 'part 06'!$D:$K, 3, 0) = 0,"не сдают",IF(VLOOKUP($B87, 'part 06'!$D:$K, 8, 0) &lt;&gt; TODAY(),VLOOKUP($B87, 'part 06'!$D:$K, 8, 0),""))</f>
        <v>#N/A</v>
      </c>
      <c r="T87" s="51" t="e">
        <f>IF(VLOOKUP($B87, 'part 06'!$D:$K, 3, 0) = 0,"не сдают",VLOOKUP($B87, 'part 06'!$D:$J, 4, 0)-VLOOKUP($B87, 'part 06'!$D:$J, 5, 0)-VLOOKUP($B87, 'part 06'!$D:$J, 6, 0))</f>
        <v>#N/A</v>
      </c>
      <c r="U87" s="51" t="e">
        <f ca="1">IF(VLOOKUP($B87, 'part 07'!$D:$K, 3, 0) = 0,"не сдают",IF(VLOOKUP($B87, 'part 07'!$D:$K, 8, 0) &lt;&gt; TODAY(),IF(VLOOKUP($B87, 'part 07'!$D:$K, 6, 0) = 0,"потратили","должник"),"сдал"))</f>
        <v>#N/A</v>
      </c>
      <c r="V87" s="52" t="e">
        <f ca="1">IF(VLOOKUP($B87, 'part 07'!$D:$K, 3, 0) = 0,"не сдают",IF(VLOOKUP($B87, 'part 07'!$D:$K, 8, 0) &lt;&gt; TODAY(),VLOOKUP($B87, 'part 07'!$D:$K, 8, 0),""))</f>
        <v>#N/A</v>
      </c>
      <c r="W87" s="51" t="e">
        <f>IF(VLOOKUP($B87, 'part 07'!$D:$K, 3, 0) = 0,"не сдают",VLOOKUP($B87, 'part 07'!$D:$J, 4, 0)-VLOOKUP($B87, 'part 07'!$D:$J, 5, 0)-VLOOKUP($B87, 'part 07'!$D:$J, 6, 0))</f>
        <v>#N/A</v>
      </c>
      <c r="X87" s="51" t="e">
        <f ca="1">IF(VLOOKUP($B87, 'part 08'!$D:$K, 3, 0) = 0,"не сдают",IF(VLOOKUP($B87, 'part 08'!$D:$K, 8, 0) &lt;&gt; TODAY(),IF(VLOOKUP($B87, 'part 08'!$D:$K, 6, 0) = 0,"потратили","должник"),"сдал"))</f>
        <v>#N/A</v>
      </c>
      <c r="Y87" s="52" t="e">
        <f ca="1">IF(VLOOKUP($B87, 'part 08'!$D:$K, 3, 0) = 0,"не сдают",IF(VLOOKUP($B87, 'part 08'!$D:$K, 8, 0) &lt;&gt; TODAY(),VLOOKUP($B87, 'part 08'!$D:$K, 8, 0),""))</f>
        <v>#N/A</v>
      </c>
      <c r="Z87" s="51" t="e">
        <f>IF(VLOOKUP($B87, 'part 08'!$D:$K, 3, 0) = 0,"не сдают",VLOOKUP($B87, 'part 08'!$D:$J, 4, 0)-VLOOKUP($B87, 'part 08'!$D:$J, 5, 0)-VLOOKUP($B87, 'part 08'!$D:$J, 6, 0))</f>
        <v>#N/A</v>
      </c>
      <c r="AA87" s="51" t="e">
        <f ca="1">IF(VLOOKUP($B87, 'part 09'!$D:$K, 3, 0) = 0,"не сдают",IF(VLOOKUP($B87, 'part 09'!$D:$K, 8, 0) &lt;&gt; TODAY(),IF(VLOOKUP($B87, 'part 09'!$D:$K, 6, 0) = 0,"потратили","должник"),"сдал"))</f>
        <v>#N/A</v>
      </c>
      <c r="AB87" s="52" t="e">
        <f ca="1">IF(VLOOKUP($B87, 'part 09'!$D:$K, 3, 0) = 0,"не сдают",IF(VLOOKUP($B87, 'part 09'!$D:$K, 8, 0) &lt;&gt; TODAY(),VLOOKUP($B87, 'part 09'!$D:$K, 8, 0),""))</f>
        <v>#N/A</v>
      </c>
      <c r="AC87" s="51" t="e">
        <f>IF(VLOOKUP($B87, 'part 09'!$D:$K, 3, 0) = 0,"не сдают",VLOOKUP($B87, 'part 09'!$D:$J, 4, 0)-VLOOKUP($B87, 'part 09'!$D:$J, 5, 0)-VLOOKUP($B87, 'part 09'!$D:$J, 6, 0))</f>
        <v>#N/A</v>
      </c>
      <c r="AD87" s="51" t="e">
        <f ca="1">IF(VLOOKUP($B87, 'part 10'!$D:$K, 3, 0) = 0,"не сдают",IF(VLOOKUP($B87, 'part 10'!$D:$K, 8, 0) &lt;&gt; TODAY(),IF(VLOOKUP($B87, 'part 10'!$D:$K, 6, 0) = 0,"потратили","должник"),"сдал"))</f>
        <v>#N/A</v>
      </c>
      <c r="AE87" s="52" t="e">
        <f ca="1">IF(VLOOKUP($B87, 'part 10'!$D:$K, 3, 0) = 0,"не сдают",IF(VLOOKUP($B87, 'part 10'!$D:$K, 8, 0) &lt;&gt; TODAY(),VLOOKUP($B87, 'part 10'!$D:$K, 8, 0),""))</f>
        <v>#N/A</v>
      </c>
      <c r="AF87" s="51" t="e">
        <f>IF(VLOOKUP($B87, 'part 10'!$D:$K, 3, 0) = 0,"не сдают",VLOOKUP($B87, 'part 10'!$D:$J, 4, 0)-VLOOKUP($B87, 'part 10'!$D:$J, 5, 0)-VLOOKUP($B87, 'part 10'!$D:$J, 6, 0))</f>
        <v>#N/A</v>
      </c>
    </row>
    <row r="88" spans="1:32" ht="15">
      <c r="A88" s="15">
        <v>86</v>
      </c>
      <c r="B88" s="29" t="s">
        <v>122</v>
      </c>
      <c r="C88" s="51" t="e">
        <f ca="1">IF(VLOOKUP($B88, 'part 01'!$D:$K, 3, 0) = 0,"не сдают",IF(VLOOKUP($B88, 'part 01'!$D:$K, 8, 0) &lt;&gt; TODAY(),IF(VLOOKUP($B88, 'part 01'!$D:$K, 6, 0) = 0,"потратили","должник"),"сдал"))</f>
        <v>#N/A</v>
      </c>
      <c r="D88" s="52" t="e">
        <f ca="1">IF(VLOOKUP($B88, 'part 01'!$D:$K, 3, 0) = 0,"не сдают",IF(VLOOKUP($B88, 'part 01'!$D:$K, 8, 0) &lt;&gt; TODAY(),VLOOKUP($B88, 'part 01'!$D:$K, 8, 0),""))</f>
        <v>#N/A</v>
      </c>
      <c r="E88" s="51" t="e">
        <f>IF(VLOOKUP($B88, 'part 01'!$D:$K, 3, 0) = 0,"не сдают",VLOOKUP($B88, 'part 01'!$D:$J, 4, 0)-VLOOKUP($B88, 'part 01'!$D:$J, 5, 0)-VLOOKUP($B88, 'part 01'!$D:$J, 6, 0))</f>
        <v>#N/A</v>
      </c>
      <c r="F88" s="51" t="e">
        <f ca="1">IF(VLOOKUP($B88, 'part 02'!$D:$K, 3, 0) = 0,"не сдают",IF(VLOOKUP($B88, 'part 02'!$D:$K, 8, 0) &lt;&gt; TODAY(),IF(VLOOKUP($B88, 'part 02'!$D:$K, 6, 0) = 0,"потратили","должник"),"сдал"))</f>
        <v>#N/A</v>
      </c>
      <c r="G88" s="52" t="e">
        <f ca="1">IF(VLOOKUP($B88, 'part 02'!$D:$K, 3, 0) = 0,"не сдают",IF(VLOOKUP($B88, 'part 02'!$D:$K, 8, 0) &lt;&gt; TODAY(),VLOOKUP($B88, 'part 02'!$D:$K, 8, 0),""))</f>
        <v>#N/A</v>
      </c>
      <c r="H88" s="51" t="e">
        <f>IF(VLOOKUP($B88, 'part 02'!$D:$K, 3, 0) = 0,"не сдают",VLOOKUP($B88, 'part 02'!$D:$J, 4, 0)-VLOOKUP($B88, 'part 02'!$D:$J, 5, 0)-VLOOKUP($B88, 'part 02'!$D:$J, 6, 0))</f>
        <v>#N/A</v>
      </c>
      <c r="I88" s="51" t="e">
        <f ca="1">IF(VLOOKUP($B88, 'part 03'!$D:$K, 3, 0) = 0,"не сдают",IF(VLOOKUP($B88, 'part 03'!$D:$K, 8, 0) &lt;&gt; TODAY(),IF(VLOOKUP($B88, 'part 03'!$D:$K, 6, 0) = 0,"потратили","должник"),"сдал"))</f>
        <v>#N/A</v>
      </c>
      <c r="J88" s="52" t="e">
        <f ca="1">IF(VLOOKUP($B88, 'part 03'!$D:$K, 3, 0) = 0,"не сдают",IF(VLOOKUP($B88, 'part 03'!$D:$K, 8, 0) &lt;&gt; TODAY(),VLOOKUP($B88, 'part 03'!$D:$K, 8, 0),""))</f>
        <v>#N/A</v>
      </c>
      <c r="K88" s="51" t="e">
        <f>IF(VLOOKUP($B88, 'part 03'!$D:$K, 3, 0) = 0,"не сдают",VLOOKUP($B88, 'part 03'!$D:$J, 4, 0)-VLOOKUP($B88, 'part 03'!$D:$J, 5, 0)-VLOOKUP($B88, 'part 03'!$D:$J, 6, 0))</f>
        <v>#N/A</v>
      </c>
      <c r="L88" s="51" t="e">
        <f ca="1">IF(VLOOKUP($B88, 'part 04'!$D:$K, 3, 0) = 0,"не сдают",IF(VLOOKUP($B88, 'part 04'!$D:$K, 8, 0) &lt;&gt; TODAY(),IF(VLOOKUP($B88, 'part 04'!$D:$K, 6, 0) = 0,"потратили","должник"),"сдал"))</f>
        <v>#N/A</v>
      </c>
      <c r="M88" s="52" t="e">
        <f ca="1">IF(VLOOKUP($B88, 'part 04'!$D:$K, 3, 0) = 0,"не сдают",IF(VLOOKUP($B88, 'part 04'!$D:$K, 8, 0) &lt;&gt; TODAY(),VLOOKUP($B88, 'part 04'!$D:$K, 8, 0),""))</f>
        <v>#N/A</v>
      </c>
      <c r="N88" s="51" t="e">
        <f>IF(VLOOKUP($B88, 'part 04'!$D:$K, 3, 0) = 0,"не сдают",VLOOKUP($B88, 'part 04'!$D:$J, 4, 0)-VLOOKUP($B88, 'part 04'!$D:$J, 5, 0)-VLOOKUP($B88, 'part 04'!$D:$J, 6, 0))</f>
        <v>#N/A</v>
      </c>
      <c r="O88" s="53" t="e">
        <f ca="1">IF(VLOOKUP($B88, 'part 05'!$D:$K, 3, 0) = 0,"не сдают",IF(VLOOKUP($B88, 'part 05'!$D:$K, 8, 0) &lt;&gt; TODAY(),IF(VLOOKUP($B88, 'part 05'!$D:$K, 6, 0) = 0,"потратили","должник"),"сдал"))</f>
        <v>#N/A</v>
      </c>
      <c r="P88" s="54" t="e">
        <f ca="1">IF(VLOOKUP($B88, 'part 05'!$D:$K, 3, 0) = 0,"не сдают",IF(VLOOKUP($B88, 'part 05'!$D:$K, 8, 0) &lt;&gt; TODAY(),VLOOKUP($B88, 'part 05'!$D:$K, 8, 0),""))</f>
        <v>#N/A</v>
      </c>
      <c r="Q88" s="53" t="e">
        <f>IF(VLOOKUP($B88, 'part 05'!$D:$K, 3, 0) = 0,"не сдают",VLOOKUP($B88, 'part 05'!$D:$J, 4, 0)-VLOOKUP($B88, 'part 05'!$D:$J, 5, 0)-VLOOKUP($B88, 'part 05'!$D:$J, 6, 0))</f>
        <v>#N/A</v>
      </c>
      <c r="R88" s="51" t="e">
        <f ca="1">IF(VLOOKUP($B88, 'part 06'!$D:$K, 3, 0) = 0,"не сдают",IF(VLOOKUP($B88, 'part 06'!$D:$K, 8, 0) &lt;&gt; TODAY(),IF(VLOOKUP($B88, 'part 06'!$D:$K, 6, 0) = 0,"потратили","должник"),"сдал"))</f>
        <v>#N/A</v>
      </c>
      <c r="S88" s="52" t="e">
        <f ca="1">IF(VLOOKUP($B88, 'part 06'!$D:$K, 3, 0) = 0,"не сдают",IF(VLOOKUP($B88, 'part 06'!$D:$K, 8, 0) &lt;&gt; TODAY(),VLOOKUP($B88, 'part 06'!$D:$K, 8, 0),""))</f>
        <v>#N/A</v>
      </c>
      <c r="T88" s="51" t="e">
        <f>IF(VLOOKUP($B88, 'part 06'!$D:$K, 3, 0) = 0,"не сдают",VLOOKUP($B88, 'part 06'!$D:$J, 4, 0)-VLOOKUP($B88, 'part 06'!$D:$J, 5, 0)-VLOOKUP($B88, 'part 06'!$D:$J, 6, 0))</f>
        <v>#N/A</v>
      </c>
      <c r="U88" s="51" t="e">
        <f ca="1">IF(VLOOKUP($B88, 'part 07'!$D:$K, 3, 0) = 0,"не сдают",IF(VLOOKUP($B88, 'part 07'!$D:$K, 8, 0) &lt;&gt; TODAY(),IF(VLOOKUP($B88, 'part 07'!$D:$K, 6, 0) = 0,"потратили","должник"),"сдал"))</f>
        <v>#N/A</v>
      </c>
      <c r="V88" s="52" t="e">
        <f ca="1">IF(VLOOKUP($B88, 'part 07'!$D:$K, 3, 0) = 0,"не сдают",IF(VLOOKUP($B88, 'part 07'!$D:$K, 8, 0) &lt;&gt; TODAY(),VLOOKUP($B88, 'part 07'!$D:$K, 8, 0),""))</f>
        <v>#N/A</v>
      </c>
      <c r="W88" s="51" t="e">
        <f>IF(VLOOKUP($B88, 'part 07'!$D:$K, 3, 0) = 0,"не сдают",VLOOKUP($B88, 'part 07'!$D:$J, 4, 0)-VLOOKUP($B88, 'part 07'!$D:$J, 5, 0)-VLOOKUP($B88, 'part 07'!$D:$J, 6, 0))</f>
        <v>#N/A</v>
      </c>
      <c r="X88" s="51" t="e">
        <f ca="1">IF(VLOOKUP($B88, 'part 08'!$D:$K, 3, 0) = 0,"не сдают",IF(VLOOKUP($B88, 'part 08'!$D:$K, 8, 0) &lt;&gt; TODAY(),IF(VLOOKUP($B88, 'part 08'!$D:$K, 6, 0) = 0,"потратили","должник"),"сдал"))</f>
        <v>#N/A</v>
      </c>
      <c r="Y88" s="52" t="e">
        <f ca="1">IF(VLOOKUP($B88, 'part 08'!$D:$K, 3, 0) = 0,"не сдают",IF(VLOOKUP($B88, 'part 08'!$D:$K, 8, 0) &lt;&gt; TODAY(),VLOOKUP($B88, 'part 08'!$D:$K, 8, 0),""))</f>
        <v>#N/A</v>
      </c>
      <c r="Z88" s="51" t="e">
        <f>IF(VLOOKUP($B88, 'part 08'!$D:$K, 3, 0) = 0,"не сдают",VLOOKUP($B88, 'part 08'!$D:$J, 4, 0)-VLOOKUP($B88, 'part 08'!$D:$J, 5, 0)-VLOOKUP($B88, 'part 08'!$D:$J, 6, 0))</f>
        <v>#N/A</v>
      </c>
      <c r="AA88" s="51" t="e">
        <f ca="1">IF(VLOOKUP($B88, 'part 09'!$D:$K, 3, 0) = 0,"не сдают",IF(VLOOKUP($B88, 'part 09'!$D:$K, 8, 0) &lt;&gt; TODAY(),IF(VLOOKUP($B88, 'part 09'!$D:$K, 6, 0) = 0,"потратили","должник"),"сдал"))</f>
        <v>#N/A</v>
      </c>
      <c r="AB88" s="52" t="e">
        <f ca="1">IF(VLOOKUP($B88, 'part 09'!$D:$K, 3, 0) = 0,"не сдают",IF(VLOOKUP($B88, 'part 09'!$D:$K, 8, 0) &lt;&gt; TODAY(),VLOOKUP($B88, 'part 09'!$D:$K, 8, 0),""))</f>
        <v>#N/A</v>
      </c>
      <c r="AC88" s="51" t="e">
        <f>IF(VLOOKUP($B88, 'part 09'!$D:$K, 3, 0) = 0,"не сдают",VLOOKUP($B88, 'part 09'!$D:$J, 4, 0)-VLOOKUP($B88, 'part 09'!$D:$J, 5, 0)-VLOOKUP($B88, 'part 09'!$D:$J, 6, 0))</f>
        <v>#N/A</v>
      </c>
      <c r="AD88" s="51" t="e">
        <f ca="1">IF(VLOOKUP($B88, 'part 10'!$D:$K, 3, 0) = 0,"не сдают",IF(VLOOKUP($B88, 'part 10'!$D:$K, 8, 0) &lt;&gt; TODAY(),IF(VLOOKUP($B88, 'part 10'!$D:$K, 6, 0) = 0,"потратили","должник"),"сдал"))</f>
        <v>#N/A</v>
      </c>
      <c r="AE88" s="52" t="e">
        <f ca="1">IF(VLOOKUP($B88, 'part 10'!$D:$K, 3, 0) = 0,"не сдают",IF(VLOOKUP($B88, 'part 10'!$D:$K, 8, 0) &lt;&gt; TODAY(),VLOOKUP($B88, 'part 10'!$D:$K, 8, 0),""))</f>
        <v>#N/A</v>
      </c>
      <c r="AF88" s="51" t="e">
        <f>IF(VLOOKUP($B88, 'part 10'!$D:$K, 3, 0) = 0,"не сдают",VLOOKUP($B88, 'part 10'!$D:$J, 4, 0)-VLOOKUP($B88, 'part 10'!$D:$J, 5, 0)-VLOOKUP($B88, 'part 10'!$D:$J, 6, 0))</f>
        <v>#N/A</v>
      </c>
    </row>
    <row r="89" spans="1:32" ht="15">
      <c r="A89" s="15">
        <v>87</v>
      </c>
      <c r="B89" s="29" t="s">
        <v>123</v>
      </c>
      <c r="C89" s="51" t="e">
        <f ca="1">IF(VLOOKUP($B89, 'part 01'!$D:$K, 3, 0) = 0,"не сдают",IF(VLOOKUP($B89, 'part 01'!$D:$K, 8, 0) &lt;&gt; TODAY(),IF(VLOOKUP($B89, 'part 01'!$D:$K, 6, 0) = 0,"потратили","должник"),"сдал"))</f>
        <v>#N/A</v>
      </c>
      <c r="D89" s="52" t="e">
        <f ca="1">IF(VLOOKUP($B89, 'part 01'!$D:$K, 3, 0) = 0,"не сдают",IF(VLOOKUP($B89, 'part 01'!$D:$K, 8, 0) &lt;&gt; TODAY(),VLOOKUP($B89, 'part 01'!$D:$K, 8, 0),""))</f>
        <v>#N/A</v>
      </c>
      <c r="E89" s="51" t="e">
        <f>IF(VLOOKUP($B89, 'part 01'!$D:$K, 3, 0) = 0,"не сдают",VLOOKUP($B89, 'part 01'!$D:$J, 4, 0)-VLOOKUP($B89, 'part 01'!$D:$J, 5, 0)-VLOOKUP($B89, 'part 01'!$D:$J, 6, 0))</f>
        <v>#N/A</v>
      </c>
      <c r="F89" s="51" t="e">
        <f ca="1">IF(VLOOKUP($B89, 'part 02'!$D:$K, 3, 0) = 0,"не сдают",IF(VLOOKUP($B89, 'part 02'!$D:$K, 8, 0) &lt;&gt; TODAY(),IF(VLOOKUP($B89, 'part 02'!$D:$K, 6, 0) = 0,"потратили","должник"),"сдал"))</f>
        <v>#N/A</v>
      </c>
      <c r="G89" s="52" t="e">
        <f ca="1">IF(VLOOKUP($B89, 'part 02'!$D:$K, 3, 0) = 0,"не сдают",IF(VLOOKUP($B89, 'part 02'!$D:$K, 8, 0) &lt;&gt; TODAY(),VLOOKUP($B89, 'part 02'!$D:$K, 8, 0),""))</f>
        <v>#N/A</v>
      </c>
      <c r="H89" s="51" t="e">
        <f>IF(VLOOKUP($B89, 'part 02'!$D:$K, 3, 0) = 0,"не сдают",VLOOKUP($B89, 'part 02'!$D:$J, 4, 0)-VLOOKUP($B89, 'part 02'!$D:$J, 5, 0)-VLOOKUP($B89, 'part 02'!$D:$J, 6, 0))</f>
        <v>#N/A</v>
      </c>
      <c r="I89" s="51" t="e">
        <f ca="1">IF(VLOOKUP($B89, 'part 03'!$D:$K, 3, 0) = 0,"не сдают",IF(VLOOKUP($B89, 'part 03'!$D:$K, 8, 0) &lt;&gt; TODAY(),IF(VLOOKUP($B89, 'part 03'!$D:$K, 6, 0) = 0,"потратили","должник"),"сдал"))</f>
        <v>#N/A</v>
      </c>
      <c r="J89" s="52" t="e">
        <f ca="1">IF(VLOOKUP($B89, 'part 03'!$D:$K, 3, 0) = 0,"не сдают",IF(VLOOKUP($B89, 'part 03'!$D:$K, 8, 0) &lt;&gt; TODAY(),VLOOKUP($B89, 'part 03'!$D:$K, 8, 0),""))</f>
        <v>#N/A</v>
      </c>
      <c r="K89" s="51" t="e">
        <f>IF(VLOOKUP($B89, 'part 03'!$D:$K, 3, 0) = 0,"не сдают",VLOOKUP($B89, 'part 03'!$D:$J, 4, 0)-VLOOKUP($B89, 'part 03'!$D:$J, 5, 0)-VLOOKUP($B89, 'part 03'!$D:$J, 6, 0))</f>
        <v>#N/A</v>
      </c>
      <c r="L89" s="51" t="e">
        <f ca="1">IF(VLOOKUP($B89, 'part 04'!$D:$K, 3, 0) = 0,"не сдают",IF(VLOOKUP($B89, 'part 04'!$D:$K, 8, 0) &lt;&gt; TODAY(),IF(VLOOKUP($B89, 'part 04'!$D:$K, 6, 0) = 0,"потратили","должник"),"сдал"))</f>
        <v>#N/A</v>
      </c>
      <c r="M89" s="52" t="e">
        <f ca="1">IF(VLOOKUP($B89, 'part 04'!$D:$K, 3, 0) = 0,"не сдают",IF(VLOOKUP($B89, 'part 04'!$D:$K, 8, 0) &lt;&gt; TODAY(),VLOOKUP($B89, 'part 04'!$D:$K, 8, 0),""))</f>
        <v>#N/A</v>
      </c>
      <c r="N89" s="51" t="e">
        <f>IF(VLOOKUP($B89, 'part 04'!$D:$K, 3, 0) = 0,"не сдают",VLOOKUP($B89, 'part 04'!$D:$J, 4, 0)-VLOOKUP($B89, 'part 04'!$D:$J, 5, 0)-VLOOKUP($B89, 'part 04'!$D:$J, 6, 0))</f>
        <v>#N/A</v>
      </c>
      <c r="O89" s="53" t="e">
        <f ca="1">IF(VLOOKUP($B89, 'part 05'!$D:$K, 3, 0) = 0,"не сдают",IF(VLOOKUP($B89, 'part 05'!$D:$K, 8, 0) &lt;&gt; TODAY(),IF(VLOOKUP($B89, 'part 05'!$D:$K, 6, 0) = 0,"потратили","должник"),"сдал"))</f>
        <v>#N/A</v>
      </c>
      <c r="P89" s="54" t="e">
        <f ca="1">IF(VLOOKUP($B89, 'part 05'!$D:$K, 3, 0) = 0,"не сдают",IF(VLOOKUP($B89, 'part 05'!$D:$K, 8, 0) &lt;&gt; TODAY(),VLOOKUP($B89, 'part 05'!$D:$K, 8, 0),""))</f>
        <v>#N/A</v>
      </c>
      <c r="Q89" s="53" t="e">
        <f>IF(VLOOKUP($B89, 'part 05'!$D:$K, 3, 0) = 0,"не сдают",VLOOKUP($B89, 'part 05'!$D:$J, 4, 0)-VLOOKUP($B89, 'part 05'!$D:$J, 5, 0)-VLOOKUP($B89, 'part 05'!$D:$J, 6, 0))</f>
        <v>#N/A</v>
      </c>
      <c r="R89" s="51" t="e">
        <f ca="1">IF(VLOOKUP($B89, 'part 06'!$D:$K, 3, 0) = 0,"не сдают",IF(VLOOKUP($B89, 'part 06'!$D:$K, 8, 0) &lt;&gt; TODAY(),IF(VLOOKUP($B89, 'part 06'!$D:$K, 6, 0) = 0,"потратили","должник"),"сдал"))</f>
        <v>#N/A</v>
      </c>
      <c r="S89" s="52" t="e">
        <f ca="1">IF(VLOOKUP($B89, 'part 06'!$D:$K, 3, 0) = 0,"не сдают",IF(VLOOKUP($B89, 'part 06'!$D:$K, 8, 0) &lt;&gt; TODAY(),VLOOKUP($B89, 'part 06'!$D:$K, 8, 0),""))</f>
        <v>#N/A</v>
      </c>
      <c r="T89" s="51" t="e">
        <f>IF(VLOOKUP($B89, 'part 06'!$D:$K, 3, 0) = 0,"не сдают",VLOOKUP($B89, 'part 06'!$D:$J, 4, 0)-VLOOKUP($B89, 'part 06'!$D:$J, 5, 0)-VLOOKUP($B89, 'part 06'!$D:$J, 6, 0))</f>
        <v>#N/A</v>
      </c>
      <c r="U89" s="51" t="e">
        <f ca="1">IF(VLOOKUP($B89, 'part 07'!$D:$K, 3, 0) = 0,"не сдают",IF(VLOOKUP($B89, 'part 07'!$D:$K, 8, 0) &lt;&gt; TODAY(),IF(VLOOKUP($B89, 'part 07'!$D:$K, 6, 0) = 0,"потратили","должник"),"сдал"))</f>
        <v>#N/A</v>
      </c>
      <c r="V89" s="52" t="e">
        <f ca="1">IF(VLOOKUP($B89, 'part 07'!$D:$K, 3, 0) = 0,"не сдают",IF(VLOOKUP($B89, 'part 07'!$D:$K, 8, 0) &lt;&gt; TODAY(),VLOOKUP($B89, 'part 07'!$D:$K, 8, 0),""))</f>
        <v>#N/A</v>
      </c>
      <c r="W89" s="51" t="e">
        <f>IF(VLOOKUP($B89, 'part 07'!$D:$K, 3, 0) = 0,"не сдают",VLOOKUP($B89, 'part 07'!$D:$J, 4, 0)-VLOOKUP($B89, 'part 07'!$D:$J, 5, 0)-VLOOKUP($B89, 'part 07'!$D:$J, 6, 0))</f>
        <v>#N/A</v>
      </c>
      <c r="X89" s="51" t="e">
        <f ca="1">IF(VLOOKUP($B89, 'part 08'!$D:$K, 3, 0) = 0,"не сдают",IF(VLOOKUP($B89, 'part 08'!$D:$K, 8, 0) &lt;&gt; TODAY(),IF(VLOOKUP($B89, 'part 08'!$D:$K, 6, 0) = 0,"потратили","должник"),"сдал"))</f>
        <v>#N/A</v>
      </c>
      <c r="Y89" s="52" t="e">
        <f ca="1">IF(VLOOKUP($B89, 'part 08'!$D:$K, 3, 0) = 0,"не сдают",IF(VLOOKUP($B89, 'part 08'!$D:$K, 8, 0) &lt;&gt; TODAY(),VLOOKUP($B89, 'part 08'!$D:$K, 8, 0),""))</f>
        <v>#N/A</v>
      </c>
      <c r="Z89" s="51" t="e">
        <f>IF(VLOOKUP($B89, 'part 08'!$D:$K, 3, 0) = 0,"не сдают",VLOOKUP($B89, 'part 08'!$D:$J, 4, 0)-VLOOKUP($B89, 'part 08'!$D:$J, 5, 0)-VLOOKUP($B89, 'part 08'!$D:$J, 6, 0))</f>
        <v>#N/A</v>
      </c>
      <c r="AA89" s="51" t="e">
        <f ca="1">IF(VLOOKUP($B89, 'part 09'!$D:$K, 3, 0) = 0,"не сдают",IF(VLOOKUP($B89, 'part 09'!$D:$K, 8, 0) &lt;&gt; TODAY(),IF(VLOOKUP($B89, 'part 09'!$D:$K, 6, 0) = 0,"потратили","должник"),"сдал"))</f>
        <v>#N/A</v>
      </c>
      <c r="AB89" s="52" t="e">
        <f ca="1">IF(VLOOKUP($B89, 'part 09'!$D:$K, 3, 0) = 0,"не сдают",IF(VLOOKUP($B89, 'part 09'!$D:$K, 8, 0) &lt;&gt; TODAY(),VLOOKUP($B89, 'part 09'!$D:$K, 8, 0),""))</f>
        <v>#N/A</v>
      </c>
      <c r="AC89" s="51" t="e">
        <f>IF(VLOOKUP($B89, 'part 09'!$D:$K, 3, 0) = 0,"не сдают",VLOOKUP($B89, 'part 09'!$D:$J, 4, 0)-VLOOKUP($B89, 'part 09'!$D:$J, 5, 0)-VLOOKUP($B89, 'part 09'!$D:$J, 6, 0))</f>
        <v>#N/A</v>
      </c>
      <c r="AD89" s="51" t="e">
        <f ca="1">IF(VLOOKUP($B89, 'part 10'!$D:$K, 3, 0) = 0,"не сдают",IF(VLOOKUP($B89, 'part 10'!$D:$K, 8, 0) &lt;&gt; TODAY(),IF(VLOOKUP($B89, 'part 10'!$D:$K, 6, 0) = 0,"потратили","должник"),"сдал"))</f>
        <v>#N/A</v>
      </c>
      <c r="AE89" s="52" t="e">
        <f ca="1">IF(VLOOKUP($B89, 'part 10'!$D:$K, 3, 0) = 0,"не сдают",IF(VLOOKUP($B89, 'part 10'!$D:$K, 8, 0) &lt;&gt; TODAY(),VLOOKUP($B89, 'part 10'!$D:$K, 8, 0),""))</f>
        <v>#N/A</v>
      </c>
      <c r="AF89" s="51" t="e">
        <f>IF(VLOOKUP($B89, 'part 10'!$D:$K, 3, 0) = 0,"не сдают",VLOOKUP($B89, 'part 10'!$D:$J, 4, 0)-VLOOKUP($B89, 'part 10'!$D:$J, 5, 0)-VLOOKUP($B89, 'part 10'!$D:$J, 6, 0))</f>
        <v>#N/A</v>
      </c>
    </row>
    <row r="90" spans="1:32" ht="30">
      <c r="A90" s="15">
        <v>88</v>
      </c>
      <c r="B90" s="29" t="s">
        <v>124</v>
      </c>
      <c r="C90" s="51" t="e">
        <f ca="1">IF(VLOOKUP($B90, 'part 01'!$D:$K, 3, 0) = 0,"не сдают",IF(VLOOKUP($B90, 'part 01'!$D:$K, 8, 0) &lt;&gt; TODAY(),IF(VLOOKUP($B90, 'part 01'!$D:$K, 6, 0) = 0,"потратили","должник"),"сдал"))</f>
        <v>#N/A</v>
      </c>
      <c r="D90" s="52" t="e">
        <f ca="1">IF(VLOOKUP($B90, 'part 01'!$D:$K, 3, 0) = 0,"не сдают",IF(VLOOKUP($B90, 'part 01'!$D:$K, 8, 0) &lt;&gt; TODAY(),VLOOKUP($B90, 'part 01'!$D:$K, 8, 0),""))</f>
        <v>#N/A</v>
      </c>
      <c r="E90" s="51" t="e">
        <f>IF(VLOOKUP($B90, 'part 01'!$D:$K, 3, 0) = 0,"не сдают",VLOOKUP($B90, 'part 01'!$D:$J, 4, 0)-VLOOKUP($B90, 'part 01'!$D:$J, 5, 0)-VLOOKUP($B90, 'part 01'!$D:$J, 6, 0))</f>
        <v>#N/A</v>
      </c>
      <c r="F90" s="51" t="e">
        <f ca="1">IF(VLOOKUP($B90, 'part 02'!$D:$K, 3, 0) = 0,"не сдают",IF(VLOOKUP($B90, 'part 02'!$D:$K, 8, 0) &lt;&gt; TODAY(),IF(VLOOKUP($B90, 'part 02'!$D:$K, 6, 0) = 0,"потратили","должник"),"сдал"))</f>
        <v>#N/A</v>
      </c>
      <c r="G90" s="52" t="e">
        <f ca="1">IF(VLOOKUP($B90, 'part 02'!$D:$K, 3, 0) = 0,"не сдают",IF(VLOOKUP($B90, 'part 02'!$D:$K, 8, 0) &lt;&gt; TODAY(),VLOOKUP($B90, 'part 02'!$D:$K, 8, 0),""))</f>
        <v>#N/A</v>
      </c>
      <c r="H90" s="51" t="e">
        <f>IF(VLOOKUP($B90, 'part 02'!$D:$K, 3, 0) = 0,"не сдают",VLOOKUP($B90, 'part 02'!$D:$J, 4, 0)-VLOOKUP($B90, 'part 02'!$D:$J, 5, 0)-VLOOKUP($B90, 'part 02'!$D:$J, 6, 0))</f>
        <v>#N/A</v>
      </c>
      <c r="I90" s="51" t="e">
        <f ca="1">IF(VLOOKUP($B90, 'part 03'!$D:$K, 3, 0) = 0,"не сдают",IF(VLOOKUP($B90, 'part 03'!$D:$K, 8, 0) &lt;&gt; TODAY(),IF(VLOOKUP($B90, 'part 03'!$D:$K, 6, 0) = 0,"потратили","должник"),"сдал"))</f>
        <v>#N/A</v>
      </c>
      <c r="J90" s="52" t="e">
        <f ca="1">IF(VLOOKUP($B90, 'part 03'!$D:$K, 3, 0) = 0,"не сдают",IF(VLOOKUP($B90, 'part 03'!$D:$K, 8, 0) &lt;&gt; TODAY(),VLOOKUP($B90, 'part 03'!$D:$K, 8, 0),""))</f>
        <v>#N/A</v>
      </c>
      <c r="K90" s="51" t="e">
        <f>IF(VLOOKUP($B90, 'part 03'!$D:$K, 3, 0) = 0,"не сдают",VLOOKUP($B90, 'part 03'!$D:$J, 4, 0)-VLOOKUP($B90, 'part 03'!$D:$J, 5, 0)-VLOOKUP($B90, 'part 03'!$D:$J, 6, 0))</f>
        <v>#N/A</v>
      </c>
      <c r="L90" s="51" t="e">
        <f ca="1">IF(VLOOKUP($B90, 'part 04'!$D:$K, 3, 0) = 0,"не сдают",IF(VLOOKUP($B90, 'part 04'!$D:$K, 8, 0) &lt;&gt; TODAY(),IF(VLOOKUP($B90, 'part 04'!$D:$K, 6, 0) = 0,"потратили","должник"),"сдал"))</f>
        <v>#N/A</v>
      </c>
      <c r="M90" s="52" t="e">
        <f ca="1">IF(VLOOKUP($B90, 'part 04'!$D:$K, 3, 0) = 0,"не сдают",IF(VLOOKUP($B90, 'part 04'!$D:$K, 8, 0) &lt;&gt; TODAY(),VLOOKUP($B90, 'part 04'!$D:$K, 8, 0),""))</f>
        <v>#N/A</v>
      </c>
      <c r="N90" s="51" t="e">
        <f>IF(VLOOKUP($B90, 'part 04'!$D:$K, 3, 0) = 0,"не сдают",VLOOKUP($B90, 'part 04'!$D:$J, 4, 0)-VLOOKUP($B90, 'part 04'!$D:$J, 5, 0)-VLOOKUP($B90, 'part 04'!$D:$J, 6, 0))</f>
        <v>#N/A</v>
      </c>
      <c r="O90" s="53" t="e">
        <f ca="1">IF(VLOOKUP($B90, 'part 05'!$D:$K, 3, 0) = 0,"не сдают",IF(VLOOKUP($B90, 'part 05'!$D:$K, 8, 0) &lt;&gt; TODAY(),IF(VLOOKUP($B90, 'part 05'!$D:$K, 6, 0) = 0,"потратили","должник"),"сдал"))</f>
        <v>#N/A</v>
      </c>
      <c r="P90" s="54" t="e">
        <f ca="1">IF(VLOOKUP($B90, 'part 05'!$D:$K, 3, 0) = 0,"не сдают",IF(VLOOKUP($B90, 'part 05'!$D:$K, 8, 0) &lt;&gt; TODAY(),VLOOKUP($B90, 'part 05'!$D:$K, 8, 0),""))</f>
        <v>#N/A</v>
      </c>
      <c r="Q90" s="53" t="e">
        <f>IF(VLOOKUP($B90, 'part 05'!$D:$K, 3, 0) = 0,"не сдают",VLOOKUP($B90, 'part 05'!$D:$J, 4, 0)-VLOOKUP($B90, 'part 05'!$D:$J, 5, 0)-VLOOKUP($B90, 'part 05'!$D:$J, 6, 0))</f>
        <v>#N/A</v>
      </c>
      <c r="R90" s="51" t="e">
        <f ca="1">IF(VLOOKUP($B90, 'part 06'!$D:$K, 3, 0) = 0,"не сдают",IF(VLOOKUP($B90, 'part 06'!$D:$K, 8, 0) &lt;&gt; TODAY(),IF(VLOOKUP($B90, 'part 06'!$D:$K, 6, 0) = 0,"потратили","должник"),"сдал"))</f>
        <v>#N/A</v>
      </c>
      <c r="S90" s="52" t="e">
        <f ca="1">IF(VLOOKUP($B90, 'part 06'!$D:$K, 3, 0) = 0,"не сдают",IF(VLOOKUP($B90, 'part 06'!$D:$K, 8, 0) &lt;&gt; TODAY(),VLOOKUP($B90, 'part 06'!$D:$K, 8, 0),""))</f>
        <v>#N/A</v>
      </c>
      <c r="T90" s="51" t="e">
        <f>IF(VLOOKUP($B90, 'part 06'!$D:$K, 3, 0) = 0,"не сдают",VLOOKUP($B90, 'part 06'!$D:$J, 4, 0)-VLOOKUP($B90, 'part 06'!$D:$J, 5, 0)-VLOOKUP($B90, 'part 06'!$D:$J, 6, 0))</f>
        <v>#N/A</v>
      </c>
      <c r="U90" s="51" t="e">
        <f ca="1">IF(VLOOKUP($B90, 'part 07'!$D:$K, 3, 0) = 0,"не сдают",IF(VLOOKUP($B90, 'part 07'!$D:$K, 8, 0) &lt;&gt; TODAY(),IF(VLOOKUP($B90, 'part 07'!$D:$K, 6, 0) = 0,"потратили","должник"),"сдал"))</f>
        <v>#N/A</v>
      </c>
      <c r="V90" s="52" t="e">
        <f ca="1">IF(VLOOKUP($B90, 'part 07'!$D:$K, 3, 0) = 0,"не сдают",IF(VLOOKUP($B90, 'part 07'!$D:$K, 8, 0) &lt;&gt; TODAY(),VLOOKUP($B90, 'part 07'!$D:$K, 8, 0),""))</f>
        <v>#N/A</v>
      </c>
      <c r="W90" s="51" t="e">
        <f>IF(VLOOKUP($B90, 'part 07'!$D:$K, 3, 0) = 0,"не сдают",VLOOKUP($B90, 'part 07'!$D:$J, 4, 0)-VLOOKUP($B90, 'part 07'!$D:$J, 5, 0)-VLOOKUP($B90, 'part 07'!$D:$J, 6, 0))</f>
        <v>#N/A</v>
      </c>
      <c r="X90" s="51" t="e">
        <f ca="1">IF(VLOOKUP($B90, 'part 08'!$D:$K, 3, 0) = 0,"не сдают",IF(VLOOKUP($B90, 'part 08'!$D:$K, 8, 0) &lt;&gt; TODAY(),IF(VLOOKUP($B90, 'part 08'!$D:$K, 6, 0) = 0,"потратили","должник"),"сдал"))</f>
        <v>#N/A</v>
      </c>
      <c r="Y90" s="52" t="e">
        <f ca="1">IF(VLOOKUP($B90, 'part 08'!$D:$K, 3, 0) = 0,"не сдают",IF(VLOOKUP($B90, 'part 08'!$D:$K, 8, 0) &lt;&gt; TODAY(),VLOOKUP($B90, 'part 08'!$D:$K, 8, 0),""))</f>
        <v>#N/A</v>
      </c>
      <c r="Z90" s="51" t="e">
        <f>IF(VLOOKUP($B90, 'part 08'!$D:$K, 3, 0) = 0,"не сдают",VLOOKUP($B90, 'part 08'!$D:$J, 4, 0)-VLOOKUP($B90, 'part 08'!$D:$J, 5, 0)-VLOOKUP($B90, 'part 08'!$D:$J, 6, 0))</f>
        <v>#N/A</v>
      </c>
      <c r="AA90" s="51" t="e">
        <f ca="1">IF(VLOOKUP($B90, 'part 09'!$D:$K, 3, 0) = 0,"не сдают",IF(VLOOKUP($B90, 'part 09'!$D:$K, 8, 0) &lt;&gt; TODAY(),IF(VLOOKUP($B90, 'part 09'!$D:$K, 6, 0) = 0,"потратили","должник"),"сдал"))</f>
        <v>#N/A</v>
      </c>
      <c r="AB90" s="52" t="e">
        <f ca="1">IF(VLOOKUP($B90, 'part 09'!$D:$K, 3, 0) = 0,"не сдают",IF(VLOOKUP($B90, 'part 09'!$D:$K, 8, 0) &lt;&gt; TODAY(),VLOOKUP($B90, 'part 09'!$D:$K, 8, 0),""))</f>
        <v>#N/A</v>
      </c>
      <c r="AC90" s="51" t="e">
        <f>IF(VLOOKUP($B90, 'part 09'!$D:$K, 3, 0) = 0,"не сдают",VLOOKUP($B90, 'part 09'!$D:$J, 4, 0)-VLOOKUP($B90, 'part 09'!$D:$J, 5, 0)-VLOOKUP($B90, 'part 09'!$D:$J, 6, 0))</f>
        <v>#N/A</v>
      </c>
      <c r="AD90" s="51" t="e">
        <f ca="1">IF(VLOOKUP($B90, 'part 10'!$D:$K, 3, 0) = 0,"не сдают",IF(VLOOKUP($B90, 'part 10'!$D:$K, 8, 0) &lt;&gt; TODAY(),IF(VLOOKUP($B90, 'part 10'!$D:$K, 6, 0) = 0,"потратили","должник"),"сдал"))</f>
        <v>#N/A</v>
      </c>
      <c r="AE90" s="52" t="e">
        <f ca="1">IF(VLOOKUP($B90, 'part 10'!$D:$K, 3, 0) = 0,"не сдают",IF(VLOOKUP($B90, 'part 10'!$D:$K, 8, 0) &lt;&gt; TODAY(),VLOOKUP($B90, 'part 10'!$D:$K, 8, 0),""))</f>
        <v>#N/A</v>
      </c>
      <c r="AF90" s="51" t="e">
        <f>IF(VLOOKUP($B90, 'part 10'!$D:$K, 3, 0) = 0,"не сдают",VLOOKUP($B90, 'part 10'!$D:$J, 4, 0)-VLOOKUP($B90, 'part 10'!$D:$J, 5, 0)-VLOOKUP($B90, 'part 10'!$D:$J, 6, 0))</f>
        <v>#N/A</v>
      </c>
    </row>
    <row r="91" spans="1:32" ht="15">
      <c r="A91" s="15">
        <v>89</v>
      </c>
      <c r="B91" s="29" t="s">
        <v>125</v>
      </c>
      <c r="C91" s="51" t="e">
        <f ca="1">IF(VLOOKUP($B91, 'part 01'!$D:$K, 3, 0) = 0,"не сдают",IF(VLOOKUP($B91, 'part 01'!$D:$K, 8, 0) &lt;&gt; TODAY(),IF(VLOOKUP($B91, 'part 01'!$D:$K, 6, 0) = 0,"потратили","должник"),"сдал"))</f>
        <v>#N/A</v>
      </c>
      <c r="D91" s="52" t="e">
        <f ca="1">IF(VLOOKUP($B91, 'part 01'!$D:$K, 3, 0) = 0,"не сдают",IF(VLOOKUP($B91, 'part 01'!$D:$K, 8, 0) &lt;&gt; TODAY(),VLOOKUP($B91, 'part 01'!$D:$K, 8, 0),""))</f>
        <v>#N/A</v>
      </c>
      <c r="E91" s="51" t="e">
        <f>IF(VLOOKUP($B91, 'part 01'!$D:$K, 3, 0) = 0,"не сдают",VLOOKUP($B91, 'part 01'!$D:$J, 4, 0)-VLOOKUP($B91, 'part 01'!$D:$J, 5, 0)-VLOOKUP($B91, 'part 01'!$D:$J, 6, 0))</f>
        <v>#N/A</v>
      </c>
      <c r="F91" s="51" t="e">
        <f ca="1">IF(VLOOKUP($B91, 'part 02'!$D:$K, 3, 0) = 0,"не сдают",IF(VLOOKUP($B91, 'part 02'!$D:$K, 8, 0) &lt;&gt; TODAY(),IF(VLOOKUP($B91, 'part 02'!$D:$K, 6, 0) = 0,"потратили","должник"),"сдал"))</f>
        <v>#N/A</v>
      </c>
      <c r="G91" s="52" t="e">
        <f ca="1">IF(VLOOKUP($B91, 'part 02'!$D:$K, 3, 0) = 0,"не сдают",IF(VLOOKUP($B91, 'part 02'!$D:$K, 8, 0) &lt;&gt; TODAY(),VLOOKUP($B91, 'part 02'!$D:$K, 8, 0),""))</f>
        <v>#N/A</v>
      </c>
      <c r="H91" s="51" t="e">
        <f>IF(VLOOKUP($B91, 'part 02'!$D:$K, 3, 0) = 0,"не сдают",VLOOKUP($B91, 'part 02'!$D:$J, 4, 0)-VLOOKUP($B91, 'part 02'!$D:$J, 5, 0)-VLOOKUP($B91, 'part 02'!$D:$J, 6, 0))</f>
        <v>#N/A</v>
      </c>
      <c r="I91" s="51" t="e">
        <f ca="1">IF(VLOOKUP($B91, 'part 03'!$D:$K, 3, 0) = 0,"не сдают",IF(VLOOKUP($B91, 'part 03'!$D:$K, 8, 0) &lt;&gt; TODAY(),IF(VLOOKUP($B91, 'part 03'!$D:$K, 6, 0) = 0,"потратили","должник"),"сдал"))</f>
        <v>#N/A</v>
      </c>
      <c r="J91" s="52" t="e">
        <f ca="1">IF(VLOOKUP($B91, 'part 03'!$D:$K, 3, 0) = 0,"не сдают",IF(VLOOKUP($B91, 'part 03'!$D:$K, 8, 0) &lt;&gt; TODAY(),VLOOKUP($B91, 'part 03'!$D:$K, 8, 0),""))</f>
        <v>#N/A</v>
      </c>
      <c r="K91" s="51" t="e">
        <f>IF(VLOOKUP($B91, 'part 03'!$D:$K, 3, 0) = 0,"не сдают",VLOOKUP($B91, 'part 03'!$D:$J, 4, 0)-VLOOKUP($B91, 'part 03'!$D:$J, 5, 0)-VLOOKUP($B91, 'part 03'!$D:$J, 6, 0))</f>
        <v>#N/A</v>
      </c>
      <c r="L91" s="51" t="e">
        <f ca="1">IF(VLOOKUP($B91, 'part 04'!$D:$K, 3, 0) = 0,"не сдают",IF(VLOOKUP($B91, 'part 04'!$D:$K, 8, 0) &lt;&gt; TODAY(),IF(VLOOKUP($B91, 'part 04'!$D:$K, 6, 0) = 0,"потратили","должник"),"сдал"))</f>
        <v>#N/A</v>
      </c>
      <c r="M91" s="52" t="e">
        <f ca="1">IF(VLOOKUP($B91, 'part 04'!$D:$K, 3, 0) = 0,"не сдают",IF(VLOOKUP($B91, 'part 04'!$D:$K, 8, 0) &lt;&gt; TODAY(),VLOOKUP($B91, 'part 04'!$D:$K, 8, 0),""))</f>
        <v>#N/A</v>
      </c>
      <c r="N91" s="51" t="e">
        <f>IF(VLOOKUP($B91, 'part 04'!$D:$K, 3, 0) = 0,"не сдают",VLOOKUP($B91, 'part 04'!$D:$J, 4, 0)-VLOOKUP($B91, 'part 04'!$D:$J, 5, 0)-VLOOKUP($B91, 'part 04'!$D:$J, 6, 0))</f>
        <v>#N/A</v>
      </c>
      <c r="O91" s="53" t="e">
        <f ca="1">IF(VLOOKUP($B91, 'part 05'!$D:$K, 3, 0) = 0,"не сдают",IF(VLOOKUP($B91, 'part 05'!$D:$K, 8, 0) &lt;&gt; TODAY(),IF(VLOOKUP($B91, 'part 05'!$D:$K, 6, 0) = 0,"потратили","должник"),"сдал"))</f>
        <v>#N/A</v>
      </c>
      <c r="P91" s="54" t="e">
        <f ca="1">IF(VLOOKUP($B91, 'part 05'!$D:$K, 3, 0) = 0,"не сдают",IF(VLOOKUP($B91, 'part 05'!$D:$K, 8, 0) &lt;&gt; TODAY(),VLOOKUP($B91, 'part 05'!$D:$K, 8, 0),""))</f>
        <v>#N/A</v>
      </c>
      <c r="Q91" s="53" t="e">
        <f>IF(VLOOKUP($B91, 'part 05'!$D:$K, 3, 0) = 0,"не сдают",VLOOKUP($B91, 'part 05'!$D:$J, 4, 0)-VLOOKUP($B91, 'part 05'!$D:$J, 5, 0)-VLOOKUP($B91, 'part 05'!$D:$J, 6, 0))</f>
        <v>#N/A</v>
      </c>
      <c r="R91" s="51" t="e">
        <f ca="1">IF(VLOOKUP($B91, 'part 06'!$D:$K, 3, 0) = 0,"не сдают",IF(VLOOKUP($B91, 'part 06'!$D:$K, 8, 0) &lt;&gt; TODAY(),IF(VLOOKUP($B91, 'part 06'!$D:$K, 6, 0) = 0,"потратили","должник"),"сдал"))</f>
        <v>#N/A</v>
      </c>
      <c r="S91" s="52" t="e">
        <f ca="1">IF(VLOOKUP($B91, 'part 06'!$D:$K, 3, 0) = 0,"не сдают",IF(VLOOKUP($B91, 'part 06'!$D:$K, 8, 0) &lt;&gt; TODAY(),VLOOKUP($B91, 'part 06'!$D:$K, 8, 0),""))</f>
        <v>#N/A</v>
      </c>
      <c r="T91" s="51" t="e">
        <f>IF(VLOOKUP($B91, 'part 06'!$D:$K, 3, 0) = 0,"не сдают",VLOOKUP($B91, 'part 06'!$D:$J, 4, 0)-VLOOKUP($B91, 'part 06'!$D:$J, 5, 0)-VLOOKUP($B91, 'part 06'!$D:$J, 6, 0))</f>
        <v>#N/A</v>
      </c>
      <c r="U91" s="51" t="e">
        <f ca="1">IF(VLOOKUP($B91, 'part 07'!$D:$K, 3, 0) = 0,"не сдают",IF(VLOOKUP($B91, 'part 07'!$D:$K, 8, 0) &lt;&gt; TODAY(),IF(VLOOKUP($B91, 'part 07'!$D:$K, 6, 0) = 0,"потратили","должник"),"сдал"))</f>
        <v>#N/A</v>
      </c>
      <c r="V91" s="52" t="e">
        <f ca="1">IF(VLOOKUP($B91, 'part 07'!$D:$K, 3, 0) = 0,"не сдают",IF(VLOOKUP($B91, 'part 07'!$D:$K, 8, 0) &lt;&gt; TODAY(),VLOOKUP($B91, 'part 07'!$D:$K, 8, 0),""))</f>
        <v>#N/A</v>
      </c>
      <c r="W91" s="51" t="e">
        <f>IF(VLOOKUP($B91, 'part 07'!$D:$K, 3, 0) = 0,"не сдают",VLOOKUP($B91, 'part 07'!$D:$J, 4, 0)-VLOOKUP($B91, 'part 07'!$D:$J, 5, 0)-VLOOKUP($B91, 'part 07'!$D:$J, 6, 0))</f>
        <v>#N/A</v>
      </c>
      <c r="X91" s="51" t="e">
        <f ca="1">IF(VLOOKUP($B91, 'part 08'!$D:$K, 3, 0) = 0,"не сдают",IF(VLOOKUP($B91, 'part 08'!$D:$K, 8, 0) &lt;&gt; TODAY(),IF(VLOOKUP($B91, 'part 08'!$D:$K, 6, 0) = 0,"потратили","должник"),"сдал"))</f>
        <v>#N/A</v>
      </c>
      <c r="Y91" s="52" t="e">
        <f ca="1">IF(VLOOKUP($B91, 'part 08'!$D:$K, 3, 0) = 0,"не сдают",IF(VLOOKUP($B91, 'part 08'!$D:$K, 8, 0) &lt;&gt; TODAY(),VLOOKUP($B91, 'part 08'!$D:$K, 8, 0),""))</f>
        <v>#N/A</v>
      </c>
      <c r="Z91" s="51" t="e">
        <f>IF(VLOOKUP($B91, 'part 08'!$D:$K, 3, 0) = 0,"не сдают",VLOOKUP($B91, 'part 08'!$D:$J, 4, 0)-VLOOKUP($B91, 'part 08'!$D:$J, 5, 0)-VLOOKUP($B91, 'part 08'!$D:$J, 6, 0))</f>
        <v>#N/A</v>
      </c>
      <c r="AA91" s="51" t="e">
        <f ca="1">IF(VLOOKUP($B91, 'part 09'!$D:$K, 3, 0) = 0,"не сдают",IF(VLOOKUP($B91, 'part 09'!$D:$K, 8, 0) &lt;&gt; TODAY(),IF(VLOOKUP($B91, 'part 09'!$D:$K, 6, 0) = 0,"потратили","должник"),"сдал"))</f>
        <v>#N/A</v>
      </c>
      <c r="AB91" s="52" t="e">
        <f ca="1">IF(VLOOKUP($B91, 'part 09'!$D:$K, 3, 0) = 0,"не сдают",IF(VLOOKUP($B91, 'part 09'!$D:$K, 8, 0) &lt;&gt; TODAY(),VLOOKUP($B91, 'part 09'!$D:$K, 8, 0),""))</f>
        <v>#N/A</v>
      </c>
      <c r="AC91" s="51" t="e">
        <f>IF(VLOOKUP($B91, 'part 09'!$D:$K, 3, 0) = 0,"не сдают",VLOOKUP($B91, 'part 09'!$D:$J, 4, 0)-VLOOKUP($B91, 'part 09'!$D:$J, 5, 0)-VLOOKUP($B91, 'part 09'!$D:$J, 6, 0))</f>
        <v>#N/A</v>
      </c>
      <c r="AD91" s="51" t="e">
        <f ca="1">IF(VLOOKUP($B91, 'part 10'!$D:$K, 3, 0) = 0,"не сдают",IF(VLOOKUP($B91, 'part 10'!$D:$K, 8, 0) &lt;&gt; TODAY(),IF(VLOOKUP($B91, 'part 10'!$D:$K, 6, 0) = 0,"потратили","должник"),"сдал"))</f>
        <v>#N/A</v>
      </c>
      <c r="AE91" s="52" t="e">
        <f ca="1">IF(VLOOKUP($B91, 'part 10'!$D:$K, 3, 0) = 0,"не сдают",IF(VLOOKUP($B91, 'part 10'!$D:$K, 8, 0) &lt;&gt; TODAY(),VLOOKUP($B91, 'part 10'!$D:$K, 8, 0),""))</f>
        <v>#N/A</v>
      </c>
      <c r="AF91" s="51" t="e">
        <f>IF(VLOOKUP($B91, 'part 10'!$D:$K, 3, 0) = 0,"не сдают",VLOOKUP($B91, 'part 10'!$D:$J, 4, 0)-VLOOKUP($B91, 'part 10'!$D:$J, 5, 0)-VLOOKUP($B91, 'part 10'!$D:$J, 6, 0))</f>
        <v>#N/A</v>
      </c>
    </row>
    <row r="92" spans="1:32" ht="15">
      <c r="A92" s="15">
        <v>90</v>
      </c>
      <c r="B92" s="29" t="s">
        <v>126</v>
      </c>
      <c r="C92" s="51" t="e">
        <f ca="1">IF(VLOOKUP($B92, 'part 01'!$D:$K, 3, 0) = 0,"не сдают",IF(VLOOKUP($B92, 'part 01'!$D:$K, 8, 0) &lt;&gt; TODAY(),IF(VLOOKUP($B92, 'part 01'!$D:$K, 6, 0) = 0,"потратили","должник"),"сдал"))</f>
        <v>#N/A</v>
      </c>
      <c r="D92" s="52" t="e">
        <f ca="1">IF(VLOOKUP($B92, 'part 01'!$D:$K, 3, 0) = 0,"не сдают",IF(VLOOKUP($B92, 'part 01'!$D:$K, 8, 0) &lt;&gt; TODAY(),VLOOKUP($B92, 'part 01'!$D:$K, 8, 0),""))</f>
        <v>#N/A</v>
      </c>
      <c r="E92" s="51" t="e">
        <f>IF(VLOOKUP($B92, 'part 01'!$D:$K, 3, 0) = 0,"не сдают",VLOOKUP($B92, 'part 01'!$D:$J, 4, 0)-VLOOKUP($B92, 'part 01'!$D:$J, 5, 0)-VLOOKUP($B92, 'part 01'!$D:$J, 6, 0))</f>
        <v>#N/A</v>
      </c>
      <c r="F92" s="51" t="e">
        <f ca="1">IF(VLOOKUP($B92, 'part 02'!$D:$K, 3, 0) = 0,"не сдают",IF(VLOOKUP($B92, 'part 02'!$D:$K, 8, 0) &lt;&gt; TODAY(),IF(VLOOKUP($B92, 'part 02'!$D:$K, 6, 0) = 0,"потратили","должник"),"сдал"))</f>
        <v>#N/A</v>
      </c>
      <c r="G92" s="52" t="e">
        <f ca="1">IF(VLOOKUP($B92, 'part 02'!$D:$K, 3, 0) = 0,"не сдают",IF(VLOOKUP($B92, 'part 02'!$D:$K, 8, 0) &lt;&gt; TODAY(),VLOOKUP($B92, 'part 02'!$D:$K, 8, 0),""))</f>
        <v>#N/A</v>
      </c>
      <c r="H92" s="51" t="e">
        <f>IF(VLOOKUP($B92, 'part 02'!$D:$K, 3, 0) = 0,"не сдают",VLOOKUP($B92, 'part 02'!$D:$J, 4, 0)-VLOOKUP($B92, 'part 02'!$D:$J, 5, 0)-VLOOKUP($B92, 'part 02'!$D:$J, 6, 0))</f>
        <v>#N/A</v>
      </c>
      <c r="I92" s="51" t="e">
        <f ca="1">IF(VLOOKUP($B92, 'part 03'!$D:$K, 3, 0) = 0,"не сдают",IF(VLOOKUP($B92, 'part 03'!$D:$K, 8, 0) &lt;&gt; TODAY(),IF(VLOOKUP($B92, 'part 03'!$D:$K, 6, 0) = 0,"потратили","должник"),"сдал"))</f>
        <v>#N/A</v>
      </c>
      <c r="J92" s="52" t="e">
        <f ca="1">IF(VLOOKUP($B92, 'part 03'!$D:$K, 3, 0) = 0,"не сдают",IF(VLOOKUP($B92, 'part 03'!$D:$K, 8, 0) &lt;&gt; TODAY(),VLOOKUP($B92, 'part 03'!$D:$K, 8, 0),""))</f>
        <v>#N/A</v>
      </c>
      <c r="K92" s="51" t="e">
        <f>IF(VLOOKUP($B92, 'part 03'!$D:$K, 3, 0) = 0,"не сдают",VLOOKUP($B92, 'part 03'!$D:$J, 4, 0)-VLOOKUP($B92, 'part 03'!$D:$J, 5, 0)-VLOOKUP($B92, 'part 03'!$D:$J, 6, 0))</f>
        <v>#N/A</v>
      </c>
      <c r="L92" s="51" t="e">
        <f ca="1">IF(VLOOKUP($B92, 'part 04'!$D:$K, 3, 0) = 0,"не сдают",IF(VLOOKUP($B92, 'part 04'!$D:$K, 8, 0) &lt;&gt; TODAY(),IF(VLOOKUP($B92, 'part 04'!$D:$K, 6, 0) = 0,"потратили","должник"),"сдал"))</f>
        <v>#N/A</v>
      </c>
      <c r="M92" s="52" t="e">
        <f ca="1">IF(VLOOKUP($B92, 'part 04'!$D:$K, 3, 0) = 0,"не сдают",IF(VLOOKUP($B92, 'part 04'!$D:$K, 8, 0) &lt;&gt; TODAY(),VLOOKUP($B92, 'part 04'!$D:$K, 8, 0),""))</f>
        <v>#N/A</v>
      </c>
      <c r="N92" s="51" t="e">
        <f>IF(VLOOKUP($B92, 'part 04'!$D:$K, 3, 0) = 0,"не сдают",VLOOKUP($B92, 'part 04'!$D:$J, 4, 0)-VLOOKUP($B92, 'part 04'!$D:$J, 5, 0)-VLOOKUP($B92, 'part 04'!$D:$J, 6, 0))</f>
        <v>#N/A</v>
      </c>
      <c r="O92" s="53" t="e">
        <f ca="1">IF(VLOOKUP($B92, 'part 05'!$D:$K, 3, 0) = 0,"не сдают",IF(VLOOKUP($B92, 'part 05'!$D:$K, 8, 0) &lt;&gt; TODAY(),IF(VLOOKUP($B92, 'part 05'!$D:$K, 6, 0) = 0,"потратили","должник"),"сдал"))</f>
        <v>#N/A</v>
      </c>
      <c r="P92" s="54" t="e">
        <f ca="1">IF(VLOOKUP($B92, 'part 05'!$D:$K, 3, 0) = 0,"не сдают",IF(VLOOKUP($B92, 'part 05'!$D:$K, 8, 0) &lt;&gt; TODAY(),VLOOKUP($B92, 'part 05'!$D:$K, 8, 0),""))</f>
        <v>#N/A</v>
      </c>
      <c r="Q92" s="53" t="e">
        <f>IF(VLOOKUP($B92, 'part 05'!$D:$K, 3, 0) = 0,"не сдают",VLOOKUP($B92, 'part 05'!$D:$J, 4, 0)-VLOOKUP($B92, 'part 05'!$D:$J, 5, 0)-VLOOKUP($B92, 'part 05'!$D:$J, 6, 0))</f>
        <v>#N/A</v>
      </c>
      <c r="R92" s="51" t="e">
        <f ca="1">IF(VLOOKUP($B92, 'part 06'!$D:$K, 3, 0) = 0,"не сдают",IF(VLOOKUP($B92, 'part 06'!$D:$K, 8, 0) &lt;&gt; TODAY(),IF(VLOOKUP($B92, 'part 06'!$D:$K, 6, 0) = 0,"потратили","должник"),"сдал"))</f>
        <v>#N/A</v>
      </c>
      <c r="S92" s="52" t="e">
        <f ca="1">IF(VLOOKUP($B92, 'part 06'!$D:$K, 3, 0) = 0,"не сдают",IF(VLOOKUP($B92, 'part 06'!$D:$K, 8, 0) &lt;&gt; TODAY(),VLOOKUP($B92, 'part 06'!$D:$K, 8, 0),""))</f>
        <v>#N/A</v>
      </c>
      <c r="T92" s="51" t="e">
        <f>IF(VLOOKUP($B92, 'part 06'!$D:$K, 3, 0) = 0,"не сдают",VLOOKUP($B92, 'part 06'!$D:$J, 4, 0)-VLOOKUP($B92, 'part 06'!$D:$J, 5, 0)-VLOOKUP($B92, 'part 06'!$D:$J, 6, 0))</f>
        <v>#N/A</v>
      </c>
      <c r="U92" s="51" t="e">
        <f ca="1">IF(VLOOKUP($B92, 'part 07'!$D:$K, 3, 0) = 0,"не сдают",IF(VLOOKUP($B92, 'part 07'!$D:$K, 8, 0) &lt;&gt; TODAY(),IF(VLOOKUP($B92, 'part 07'!$D:$K, 6, 0) = 0,"потратили","должник"),"сдал"))</f>
        <v>#N/A</v>
      </c>
      <c r="V92" s="52" t="e">
        <f ca="1">IF(VLOOKUP($B92, 'part 07'!$D:$K, 3, 0) = 0,"не сдают",IF(VLOOKUP($B92, 'part 07'!$D:$K, 8, 0) &lt;&gt; TODAY(),VLOOKUP($B92, 'part 07'!$D:$K, 8, 0),""))</f>
        <v>#N/A</v>
      </c>
      <c r="W92" s="51" t="e">
        <f>IF(VLOOKUP($B92, 'part 07'!$D:$K, 3, 0) = 0,"не сдают",VLOOKUP($B92, 'part 07'!$D:$J, 4, 0)-VLOOKUP($B92, 'part 07'!$D:$J, 5, 0)-VLOOKUP($B92, 'part 07'!$D:$J, 6, 0))</f>
        <v>#N/A</v>
      </c>
      <c r="X92" s="51" t="e">
        <f ca="1">IF(VLOOKUP($B92, 'part 08'!$D:$K, 3, 0) = 0,"не сдают",IF(VLOOKUP($B92, 'part 08'!$D:$K, 8, 0) &lt;&gt; TODAY(),IF(VLOOKUP($B92, 'part 08'!$D:$K, 6, 0) = 0,"потратили","должник"),"сдал"))</f>
        <v>#N/A</v>
      </c>
      <c r="Y92" s="52" t="e">
        <f ca="1">IF(VLOOKUP($B92, 'part 08'!$D:$K, 3, 0) = 0,"не сдают",IF(VLOOKUP($B92, 'part 08'!$D:$K, 8, 0) &lt;&gt; TODAY(),VLOOKUP($B92, 'part 08'!$D:$K, 8, 0),""))</f>
        <v>#N/A</v>
      </c>
      <c r="Z92" s="51" t="e">
        <f>IF(VLOOKUP($B92, 'part 08'!$D:$K, 3, 0) = 0,"не сдают",VLOOKUP($B92, 'part 08'!$D:$J, 4, 0)-VLOOKUP($B92, 'part 08'!$D:$J, 5, 0)-VLOOKUP($B92, 'part 08'!$D:$J, 6, 0))</f>
        <v>#N/A</v>
      </c>
      <c r="AA92" s="51" t="e">
        <f ca="1">IF(VLOOKUP($B92, 'part 09'!$D:$K, 3, 0) = 0,"не сдают",IF(VLOOKUP($B92, 'part 09'!$D:$K, 8, 0) &lt;&gt; TODAY(),IF(VLOOKUP($B92, 'part 09'!$D:$K, 6, 0) = 0,"потратили","должник"),"сдал"))</f>
        <v>#N/A</v>
      </c>
      <c r="AB92" s="52" t="e">
        <f ca="1">IF(VLOOKUP($B92, 'part 09'!$D:$K, 3, 0) = 0,"не сдают",IF(VLOOKUP($B92, 'part 09'!$D:$K, 8, 0) &lt;&gt; TODAY(),VLOOKUP($B92, 'part 09'!$D:$K, 8, 0),""))</f>
        <v>#N/A</v>
      </c>
      <c r="AC92" s="51" t="e">
        <f>IF(VLOOKUP($B92, 'part 09'!$D:$K, 3, 0) = 0,"не сдают",VLOOKUP($B92, 'part 09'!$D:$J, 4, 0)-VLOOKUP($B92, 'part 09'!$D:$J, 5, 0)-VLOOKUP($B92, 'part 09'!$D:$J, 6, 0))</f>
        <v>#N/A</v>
      </c>
      <c r="AD92" s="51" t="e">
        <f ca="1">IF(VLOOKUP($B92, 'part 10'!$D:$K, 3, 0) = 0,"не сдают",IF(VLOOKUP($B92, 'part 10'!$D:$K, 8, 0) &lt;&gt; TODAY(),IF(VLOOKUP($B92, 'part 10'!$D:$K, 6, 0) = 0,"потратили","должник"),"сдал"))</f>
        <v>#N/A</v>
      </c>
      <c r="AE92" s="52" t="e">
        <f ca="1">IF(VLOOKUP($B92, 'part 10'!$D:$K, 3, 0) = 0,"не сдают",IF(VLOOKUP($B92, 'part 10'!$D:$K, 8, 0) &lt;&gt; TODAY(),VLOOKUP($B92, 'part 10'!$D:$K, 8, 0),""))</f>
        <v>#N/A</v>
      </c>
      <c r="AF92" s="51" t="e">
        <f>IF(VLOOKUP($B92, 'part 10'!$D:$K, 3, 0) = 0,"не сдают",VLOOKUP($B92, 'part 10'!$D:$J, 4, 0)-VLOOKUP($B92, 'part 10'!$D:$J, 5, 0)-VLOOKUP($B92, 'part 10'!$D:$J, 6, 0))</f>
        <v>#N/A</v>
      </c>
    </row>
    <row r="93" spans="1:32" ht="15">
      <c r="A93" s="15">
        <v>91</v>
      </c>
      <c r="B93" s="29" t="s">
        <v>127</v>
      </c>
      <c r="C93" s="51" t="e">
        <f ca="1">IF(VLOOKUP($B93, 'part 01'!$D:$K, 3, 0) = 0,"не сдают",IF(VLOOKUP($B93, 'part 01'!$D:$K, 8, 0) &lt;&gt; TODAY(),IF(VLOOKUP($B93, 'part 01'!$D:$K, 6, 0) = 0,"потратили","должник"),"сдал"))</f>
        <v>#N/A</v>
      </c>
      <c r="D93" s="52" t="e">
        <f ca="1">IF(VLOOKUP($B93, 'part 01'!$D:$K, 3, 0) = 0,"не сдают",IF(VLOOKUP($B93, 'part 01'!$D:$K, 8, 0) &lt;&gt; TODAY(),VLOOKUP($B93, 'part 01'!$D:$K, 8, 0),""))</f>
        <v>#N/A</v>
      </c>
      <c r="E93" s="51" t="e">
        <f>IF(VLOOKUP($B93, 'part 01'!$D:$K, 3, 0) = 0,"не сдают",VLOOKUP($B93, 'part 01'!$D:$J, 4, 0)-VLOOKUP($B93, 'part 01'!$D:$J, 5, 0)-VLOOKUP($B93, 'part 01'!$D:$J, 6, 0))</f>
        <v>#N/A</v>
      </c>
      <c r="F93" s="51" t="e">
        <f ca="1">IF(VLOOKUP($B93, 'part 02'!$D:$K, 3, 0) = 0,"не сдают",IF(VLOOKUP($B93, 'part 02'!$D:$K, 8, 0) &lt;&gt; TODAY(),IF(VLOOKUP($B93, 'part 02'!$D:$K, 6, 0) = 0,"потратили","должник"),"сдал"))</f>
        <v>#N/A</v>
      </c>
      <c r="G93" s="52" t="e">
        <f ca="1">IF(VLOOKUP($B93, 'part 02'!$D:$K, 3, 0) = 0,"не сдают",IF(VLOOKUP($B93, 'part 02'!$D:$K, 8, 0) &lt;&gt; TODAY(),VLOOKUP($B93, 'part 02'!$D:$K, 8, 0),""))</f>
        <v>#N/A</v>
      </c>
      <c r="H93" s="51" t="e">
        <f>IF(VLOOKUP($B93, 'part 02'!$D:$K, 3, 0) = 0,"не сдают",VLOOKUP($B93, 'part 02'!$D:$J, 4, 0)-VLOOKUP($B93, 'part 02'!$D:$J, 5, 0)-VLOOKUP($B93, 'part 02'!$D:$J, 6, 0))</f>
        <v>#N/A</v>
      </c>
      <c r="I93" s="51" t="e">
        <f ca="1">IF(VLOOKUP($B93, 'part 03'!$D:$K, 3, 0) = 0,"не сдают",IF(VLOOKUP($B93, 'part 03'!$D:$K, 8, 0) &lt;&gt; TODAY(),IF(VLOOKUP($B93, 'part 03'!$D:$K, 6, 0) = 0,"потратили","должник"),"сдал"))</f>
        <v>#N/A</v>
      </c>
      <c r="J93" s="52" t="e">
        <f ca="1">IF(VLOOKUP($B93, 'part 03'!$D:$K, 3, 0) = 0,"не сдают",IF(VLOOKUP($B93, 'part 03'!$D:$K, 8, 0) &lt;&gt; TODAY(),VLOOKUP($B93, 'part 03'!$D:$K, 8, 0),""))</f>
        <v>#N/A</v>
      </c>
      <c r="K93" s="51" t="e">
        <f>IF(VLOOKUP($B93, 'part 03'!$D:$K, 3, 0) = 0,"не сдают",VLOOKUP($B93, 'part 03'!$D:$J, 4, 0)-VLOOKUP($B93, 'part 03'!$D:$J, 5, 0)-VLOOKUP($B93, 'part 03'!$D:$J, 6, 0))</f>
        <v>#N/A</v>
      </c>
      <c r="L93" s="51" t="e">
        <f ca="1">IF(VLOOKUP($B93, 'part 04'!$D:$K, 3, 0) = 0,"не сдают",IF(VLOOKUP($B93, 'part 04'!$D:$K, 8, 0) &lt;&gt; TODAY(),IF(VLOOKUP($B93, 'part 04'!$D:$K, 6, 0) = 0,"потратили","должник"),"сдал"))</f>
        <v>#N/A</v>
      </c>
      <c r="M93" s="52" t="e">
        <f ca="1">IF(VLOOKUP($B93, 'part 04'!$D:$K, 3, 0) = 0,"не сдают",IF(VLOOKUP($B93, 'part 04'!$D:$K, 8, 0) &lt;&gt; TODAY(),VLOOKUP($B93, 'part 04'!$D:$K, 8, 0),""))</f>
        <v>#N/A</v>
      </c>
      <c r="N93" s="51" t="e">
        <f>IF(VLOOKUP($B93, 'part 04'!$D:$K, 3, 0) = 0,"не сдают",VLOOKUP($B93, 'part 04'!$D:$J, 4, 0)-VLOOKUP($B93, 'part 04'!$D:$J, 5, 0)-VLOOKUP($B93, 'part 04'!$D:$J, 6, 0))</f>
        <v>#N/A</v>
      </c>
      <c r="O93" s="53" t="e">
        <f ca="1">IF(VLOOKUP($B93, 'part 05'!$D:$K, 3, 0) = 0,"не сдают",IF(VLOOKUP($B93, 'part 05'!$D:$K, 8, 0) &lt;&gt; TODAY(),IF(VLOOKUP($B93, 'part 05'!$D:$K, 6, 0) = 0,"потратили","должник"),"сдал"))</f>
        <v>#N/A</v>
      </c>
      <c r="P93" s="54" t="e">
        <f ca="1">IF(VLOOKUP($B93, 'part 05'!$D:$K, 3, 0) = 0,"не сдают",IF(VLOOKUP($B93, 'part 05'!$D:$K, 8, 0) &lt;&gt; TODAY(),VLOOKUP($B93, 'part 05'!$D:$K, 8, 0),""))</f>
        <v>#N/A</v>
      </c>
      <c r="Q93" s="53" t="e">
        <f>IF(VLOOKUP($B93, 'part 05'!$D:$K, 3, 0) = 0,"не сдают",VLOOKUP($B93, 'part 05'!$D:$J, 4, 0)-VLOOKUP($B93, 'part 05'!$D:$J, 5, 0)-VLOOKUP($B93, 'part 05'!$D:$J, 6, 0))</f>
        <v>#N/A</v>
      </c>
      <c r="R93" s="51" t="e">
        <f ca="1">IF(VLOOKUP($B93, 'part 06'!$D:$K, 3, 0) = 0,"не сдают",IF(VLOOKUP($B93, 'part 06'!$D:$K, 8, 0) &lt;&gt; TODAY(),IF(VLOOKUP($B93, 'part 06'!$D:$K, 6, 0) = 0,"потратили","должник"),"сдал"))</f>
        <v>#N/A</v>
      </c>
      <c r="S93" s="52" t="e">
        <f ca="1">IF(VLOOKUP($B93, 'part 06'!$D:$K, 3, 0) = 0,"не сдают",IF(VLOOKUP($B93, 'part 06'!$D:$K, 8, 0) &lt;&gt; TODAY(),VLOOKUP($B93, 'part 06'!$D:$K, 8, 0),""))</f>
        <v>#N/A</v>
      </c>
      <c r="T93" s="51" t="e">
        <f>IF(VLOOKUP($B93, 'part 06'!$D:$K, 3, 0) = 0,"не сдают",VLOOKUP($B93, 'part 06'!$D:$J, 4, 0)-VLOOKUP($B93, 'part 06'!$D:$J, 5, 0)-VLOOKUP($B93, 'part 06'!$D:$J, 6, 0))</f>
        <v>#N/A</v>
      </c>
      <c r="U93" s="51" t="e">
        <f ca="1">IF(VLOOKUP($B93, 'part 07'!$D:$K, 3, 0) = 0,"не сдают",IF(VLOOKUP($B93, 'part 07'!$D:$K, 8, 0) &lt;&gt; TODAY(),IF(VLOOKUP($B93, 'part 07'!$D:$K, 6, 0) = 0,"потратили","должник"),"сдал"))</f>
        <v>#N/A</v>
      </c>
      <c r="V93" s="52" t="e">
        <f ca="1">IF(VLOOKUP($B93, 'part 07'!$D:$K, 3, 0) = 0,"не сдают",IF(VLOOKUP($B93, 'part 07'!$D:$K, 8, 0) &lt;&gt; TODAY(),VLOOKUP($B93, 'part 07'!$D:$K, 8, 0),""))</f>
        <v>#N/A</v>
      </c>
      <c r="W93" s="51" t="e">
        <f>IF(VLOOKUP($B93, 'part 07'!$D:$K, 3, 0) = 0,"не сдают",VLOOKUP($B93, 'part 07'!$D:$J, 4, 0)-VLOOKUP($B93, 'part 07'!$D:$J, 5, 0)-VLOOKUP($B93, 'part 07'!$D:$J, 6, 0))</f>
        <v>#N/A</v>
      </c>
      <c r="X93" s="51" t="e">
        <f ca="1">IF(VLOOKUP($B93, 'part 08'!$D:$K, 3, 0) = 0,"не сдают",IF(VLOOKUP($B93, 'part 08'!$D:$K, 8, 0) &lt;&gt; TODAY(),IF(VLOOKUP($B93, 'part 08'!$D:$K, 6, 0) = 0,"потратили","должник"),"сдал"))</f>
        <v>#N/A</v>
      </c>
      <c r="Y93" s="52" t="e">
        <f ca="1">IF(VLOOKUP($B93, 'part 08'!$D:$K, 3, 0) = 0,"не сдают",IF(VLOOKUP($B93, 'part 08'!$D:$K, 8, 0) &lt;&gt; TODAY(),VLOOKUP($B93, 'part 08'!$D:$K, 8, 0),""))</f>
        <v>#N/A</v>
      </c>
      <c r="Z93" s="51" t="e">
        <f>IF(VLOOKUP($B93, 'part 08'!$D:$K, 3, 0) = 0,"не сдают",VLOOKUP($B93, 'part 08'!$D:$J, 4, 0)-VLOOKUP($B93, 'part 08'!$D:$J, 5, 0)-VLOOKUP($B93, 'part 08'!$D:$J, 6, 0))</f>
        <v>#N/A</v>
      </c>
      <c r="AA93" s="51" t="e">
        <f ca="1">IF(VLOOKUP($B93, 'part 09'!$D:$K, 3, 0) = 0,"не сдают",IF(VLOOKUP($B93, 'part 09'!$D:$K, 8, 0) &lt;&gt; TODAY(),IF(VLOOKUP($B93, 'part 09'!$D:$K, 6, 0) = 0,"потратили","должник"),"сдал"))</f>
        <v>#N/A</v>
      </c>
      <c r="AB93" s="52" t="e">
        <f ca="1">IF(VLOOKUP($B93, 'part 09'!$D:$K, 3, 0) = 0,"не сдают",IF(VLOOKUP($B93, 'part 09'!$D:$K, 8, 0) &lt;&gt; TODAY(),VLOOKUP($B93, 'part 09'!$D:$K, 8, 0),""))</f>
        <v>#N/A</v>
      </c>
      <c r="AC93" s="51" t="e">
        <f>IF(VLOOKUP($B93, 'part 09'!$D:$K, 3, 0) = 0,"не сдают",VLOOKUP($B93, 'part 09'!$D:$J, 4, 0)-VLOOKUP($B93, 'part 09'!$D:$J, 5, 0)-VLOOKUP($B93, 'part 09'!$D:$J, 6, 0))</f>
        <v>#N/A</v>
      </c>
      <c r="AD93" s="51" t="e">
        <f ca="1">IF(VLOOKUP($B93, 'part 10'!$D:$K, 3, 0) = 0,"не сдают",IF(VLOOKUP($B93, 'part 10'!$D:$K, 8, 0) &lt;&gt; TODAY(),IF(VLOOKUP($B93, 'part 10'!$D:$K, 6, 0) = 0,"потратили","должник"),"сдал"))</f>
        <v>#N/A</v>
      </c>
      <c r="AE93" s="52" t="e">
        <f ca="1">IF(VLOOKUP($B93, 'part 10'!$D:$K, 3, 0) = 0,"не сдают",IF(VLOOKUP($B93, 'part 10'!$D:$K, 8, 0) &lt;&gt; TODAY(),VLOOKUP($B93, 'part 10'!$D:$K, 8, 0),""))</f>
        <v>#N/A</v>
      </c>
      <c r="AF93" s="51" t="e">
        <f>IF(VLOOKUP($B93, 'part 10'!$D:$K, 3, 0) = 0,"не сдают",VLOOKUP($B93, 'part 10'!$D:$J, 4, 0)-VLOOKUP($B93, 'part 10'!$D:$J, 5, 0)-VLOOKUP($B93, 'part 10'!$D:$J, 6, 0))</f>
        <v>#N/A</v>
      </c>
    </row>
    <row r="94" spans="1:32" ht="15">
      <c r="A94" s="15">
        <v>92</v>
      </c>
      <c r="B94" s="29" t="s">
        <v>128</v>
      </c>
      <c r="C94" s="51" t="e">
        <f ca="1">IF(VLOOKUP($B94, 'part 01'!$D:$K, 3, 0) = 0,"не сдают",IF(VLOOKUP($B94, 'part 01'!$D:$K, 8, 0) &lt;&gt; TODAY(),IF(VLOOKUP($B94, 'part 01'!$D:$K, 6, 0) = 0,"потратили","должник"),"сдал"))</f>
        <v>#N/A</v>
      </c>
      <c r="D94" s="52" t="e">
        <f ca="1">IF(VLOOKUP($B94, 'part 01'!$D:$K, 3, 0) = 0,"не сдают",IF(VLOOKUP($B94, 'part 01'!$D:$K, 8, 0) &lt;&gt; TODAY(),VLOOKUP($B94, 'part 01'!$D:$K, 8, 0),""))</f>
        <v>#N/A</v>
      </c>
      <c r="E94" s="51" t="e">
        <f>IF(VLOOKUP($B94, 'part 01'!$D:$K, 3, 0) = 0,"не сдают",VLOOKUP($B94, 'part 01'!$D:$J, 4, 0)-VLOOKUP($B94, 'part 01'!$D:$J, 5, 0)-VLOOKUP($B94, 'part 01'!$D:$J, 6, 0))</f>
        <v>#N/A</v>
      </c>
      <c r="F94" s="51" t="e">
        <f ca="1">IF(VLOOKUP($B94, 'part 02'!$D:$K, 3, 0) = 0,"не сдают",IF(VLOOKUP($B94, 'part 02'!$D:$K, 8, 0) &lt;&gt; TODAY(),IF(VLOOKUP($B94, 'part 02'!$D:$K, 6, 0) = 0,"потратили","должник"),"сдал"))</f>
        <v>#N/A</v>
      </c>
      <c r="G94" s="52" t="e">
        <f ca="1">IF(VLOOKUP($B94, 'part 02'!$D:$K, 3, 0) = 0,"не сдают",IF(VLOOKUP($B94, 'part 02'!$D:$K, 8, 0) &lt;&gt; TODAY(),VLOOKUP($B94, 'part 02'!$D:$K, 8, 0),""))</f>
        <v>#N/A</v>
      </c>
      <c r="H94" s="51" t="e">
        <f>IF(VLOOKUP($B94, 'part 02'!$D:$K, 3, 0) = 0,"не сдают",VLOOKUP($B94, 'part 02'!$D:$J, 4, 0)-VLOOKUP($B94, 'part 02'!$D:$J, 5, 0)-VLOOKUP($B94, 'part 02'!$D:$J, 6, 0))</f>
        <v>#N/A</v>
      </c>
      <c r="I94" s="51" t="e">
        <f ca="1">IF(VLOOKUP($B94, 'part 03'!$D:$K, 3, 0) = 0,"не сдают",IF(VLOOKUP($B94, 'part 03'!$D:$K, 8, 0) &lt;&gt; TODAY(),IF(VLOOKUP($B94, 'part 03'!$D:$K, 6, 0) = 0,"потратили","должник"),"сдал"))</f>
        <v>#N/A</v>
      </c>
      <c r="J94" s="52" t="e">
        <f ca="1">IF(VLOOKUP($B94, 'part 03'!$D:$K, 3, 0) = 0,"не сдают",IF(VLOOKUP($B94, 'part 03'!$D:$K, 8, 0) &lt;&gt; TODAY(),VLOOKUP($B94, 'part 03'!$D:$K, 8, 0),""))</f>
        <v>#N/A</v>
      </c>
      <c r="K94" s="51" t="e">
        <f>IF(VLOOKUP($B94, 'part 03'!$D:$K, 3, 0) = 0,"не сдают",VLOOKUP($B94, 'part 03'!$D:$J, 4, 0)-VLOOKUP($B94, 'part 03'!$D:$J, 5, 0)-VLOOKUP($B94, 'part 03'!$D:$J, 6, 0))</f>
        <v>#N/A</v>
      </c>
      <c r="L94" s="51" t="e">
        <f ca="1">IF(VLOOKUP($B94, 'part 04'!$D:$K, 3, 0) = 0,"не сдают",IF(VLOOKUP($B94, 'part 04'!$D:$K, 8, 0) &lt;&gt; TODAY(),IF(VLOOKUP($B94, 'part 04'!$D:$K, 6, 0) = 0,"потратили","должник"),"сдал"))</f>
        <v>#N/A</v>
      </c>
      <c r="M94" s="52" t="e">
        <f ca="1">IF(VLOOKUP($B94, 'part 04'!$D:$K, 3, 0) = 0,"не сдают",IF(VLOOKUP($B94, 'part 04'!$D:$K, 8, 0) &lt;&gt; TODAY(),VLOOKUP($B94, 'part 04'!$D:$K, 8, 0),""))</f>
        <v>#N/A</v>
      </c>
      <c r="N94" s="51" t="e">
        <f>IF(VLOOKUP($B94, 'part 04'!$D:$K, 3, 0) = 0,"не сдают",VLOOKUP($B94, 'part 04'!$D:$J, 4, 0)-VLOOKUP($B94, 'part 04'!$D:$J, 5, 0)-VLOOKUP($B94, 'part 04'!$D:$J, 6, 0))</f>
        <v>#N/A</v>
      </c>
      <c r="O94" s="53" t="e">
        <f ca="1">IF(VLOOKUP($B94, 'part 05'!$D:$K, 3, 0) = 0,"не сдают",IF(VLOOKUP($B94, 'part 05'!$D:$K, 8, 0) &lt;&gt; TODAY(),IF(VLOOKUP($B94, 'part 05'!$D:$K, 6, 0) = 0,"потратили","должник"),"сдал"))</f>
        <v>#N/A</v>
      </c>
      <c r="P94" s="54" t="e">
        <f ca="1">IF(VLOOKUP($B94, 'part 05'!$D:$K, 3, 0) = 0,"не сдают",IF(VLOOKUP($B94, 'part 05'!$D:$K, 8, 0) &lt;&gt; TODAY(),VLOOKUP($B94, 'part 05'!$D:$K, 8, 0),""))</f>
        <v>#N/A</v>
      </c>
      <c r="Q94" s="53" t="e">
        <f>IF(VLOOKUP($B94, 'part 05'!$D:$K, 3, 0) = 0,"не сдают",VLOOKUP($B94, 'part 05'!$D:$J, 4, 0)-VLOOKUP($B94, 'part 05'!$D:$J, 5, 0)-VLOOKUP($B94, 'part 05'!$D:$J, 6, 0))</f>
        <v>#N/A</v>
      </c>
      <c r="R94" s="51" t="e">
        <f ca="1">IF(VLOOKUP($B94, 'part 06'!$D:$K, 3, 0) = 0,"не сдают",IF(VLOOKUP($B94, 'part 06'!$D:$K, 8, 0) &lt;&gt; TODAY(),IF(VLOOKUP($B94, 'part 06'!$D:$K, 6, 0) = 0,"потратили","должник"),"сдал"))</f>
        <v>#N/A</v>
      </c>
      <c r="S94" s="52" t="e">
        <f ca="1">IF(VLOOKUP($B94, 'part 06'!$D:$K, 3, 0) = 0,"не сдают",IF(VLOOKUP($B94, 'part 06'!$D:$K, 8, 0) &lt;&gt; TODAY(),VLOOKUP($B94, 'part 06'!$D:$K, 8, 0),""))</f>
        <v>#N/A</v>
      </c>
      <c r="T94" s="51" t="e">
        <f>IF(VLOOKUP($B94, 'part 06'!$D:$K, 3, 0) = 0,"не сдают",VLOOKUP($B94, 'part 06'!$D:$J, 4, 0)-VLOOKUP($B94, 'part 06'!$D:$J, 5, 0)-VLOOKUP($B94, 'part 06'!$D:$J, 6, 0))</f>
        <v>#N/A</v>
      </c>
      <c r="U94" s="51" t="e">
        <f ca="1">IF(VLOOKUP($B94, 'part 07'!$D:$K, 3, 0) = 0,"не сдают",IF(VLOOKUP($B94, 'part 07'!$D:$K, 8, 0) &lt;&gt; TODAY(),IF(VLOOKUP($B94, 'part 07'!$D:$K, 6, 0) = 0,"потратили","должник"),"сдал"))</f>
        <v>#N/A</v>
      </c>
      <c r="V94" s="52" t="e">
        <f ca="1">IF(VLOOKUP($B94, 'part 07'!$D:$K, 3, 0) = 0,"не сдают",IF(VLOOKUP($B94, 'part 07'!$D:$K, 8, 0) &lt;&gt; TODAY(),VLOOKUP($B94, 'part 07'!$D:$K, 8, 0),""))</f>
        <v>#N/A</v>
      </c>
      <c r="W94" s="51" t="e">
        <f>IF(VLOOKUP($B94, 'part 07'!$D:$K, 3, 0) = 0,"не сдают",VLOOKUP($B94, 'part 07'!$D:$J, 4, 0)-VLOOKUP($B94, 'part 07'!$D:$J, 5, 0)-VLOOKUP($B94, 'part 07'!$D:$J, 6, 0))</f>
        <v>#N/A</v>
      </c>
      <c r="X94" s="51" t="e">
        <f ca="1">IF(VLOOKUP($B94, 'part 08'!$D:$K, 3, 0) = 0,"не сдают",IF(VLOOKUP($B94, 'part 08'!$D:$K, 8, 0) &lt;&gt; TODAY(),IF(VLOOKUP($B94, 'part 08'!$D:$K, 6, 0) = 0,"потратили","должник"),"сдал"))</f>
        <v>#N/A</v>
      </c>
      <c r="Y94" s="52" t="e">
        <f ca="1">IF(VLOOKUP($B94, 'part 08'!$D:$K, 3, 0) = 0,"не сдают",IF(VLOOKUP($B94, 'part 08'!$D:$K, 8, 0) &lt;&gt; TODAY(),VLOOKUP($B94, 'part 08'!$D:$K, 8, 0),""))</f>
        <v>#N/A</v>
      </c>
      <c r="Z94" s="51" t="e">
        <f>IF(VLOOKUP($B94, 'part 08'!$D:$K, 3, 0) = 0,"не сдают",VLOOKUP($B94, 'part 08'!$D:$J, 4, 0)-VLOOKUP($B94, 'part 08'!$D:$J, 5, 0)-VLOOKUP($B94, 'part 08'!$D:$J, 6, 0))</f>
        <v>#N/A</v>
      </c>
      <c r="AA94" s="51" t="e">
        <f ca="1">IF(VLOOKUP($B94, 'part 09'!$D:$K, 3, 0) = 0,"не сдают",IF(VLOOKUP($B94, 'part 09'!$D:$K, 8, 0) &lt;&gt; TODAY(),IF(VLOOKUP($B94, 'part 09'!$D:$K, 6, 0) = 0,"потратили","должник"),"сдал"))</f>
        <v>#N/A</v>
      </c>
      <c r="AB94" s="52" t="e">
        <f ca="1">IF(VLOOKUP($B94, 'part 09'!$D:$K, 3, 0) = 0,"не сдают",IF(VLOOKUP($B94, 'part 09'!$D:$K, 8, 0) &lt;&gt; TODAY(),VLOOKUP($B94, 'part 09'!$D:$K, 8, 0),""))</f>
        <v>#N/A</v>
      </c>
      <c r="AC94" s="51" t="e">
        <f>IF(VLOOKUP($B94, 'part 09'!$D:$K, 3, 0) = 0,"не сдают",VLOOKUP($B94, 'part 09'!$D:$J, 4, 0)-VLOOKUP($B94, 'part 09'!$D:$J, 5, 0)-VLOOKUP($B94, 'part 09'!$D:$J, 6, 0))</f>
        <v>#N/A</v>
      </c>
      <c r="AD94" s="51" t="e">
        <f ca="1">IF(VLOOKUP($B94, 'part 10'!$D:$K, 3, 0) = 0,"не сдают",IF(VLOOKUP($B94, 'part 10'!$D:$K, 8, 0) &lt;&gt; TODAY(),IF(VLOOKUP($B94, 'part 10'!$D:$K, 6, 0) = 0,"потратили","должник"),"сдал"))</f>
        <v>#N/A</v>
      </c>
      <c r="AE94" s="52" t="e">
        <f ca="1">IF(VLOOKUP($B94, 'part 10'!$D:$K, 3, 0) = 0,"не сдают",IF(VLOOKUP($B94, 'part 10'!$D:$K, 8, 0) &lt;&gt; TODAY(),VLOOKUP($B94, 'part 10'!$D:$K, 8, 0),""))</f>
        <v>#N/A</v>
      </c>
      <c r="AF94" s="51" t="e">
        <f>IF(VLOOKUP($B94, 'part 10'!$D:$K, 3, 0) = 0,"не сдают",VLOOKUP($B94, 'part 10'!$D:$J, 4, 0)-VLOOKUP($B94, 'part 10'!$D:$J, 5, 0)-VLOOKUP($B94, 'part 10'!$D:$J, 6, 0))</f>
        <v>#N/A</v>
      </c>
    </row>
    <row r="95" spans="1:32" ht="15">
      <c r="A95" s="15">
        <v>93</v>
      </c>
      <c r="B95" s="29" t="s">
        <v>129</v>
      </c>
      <c r="C95" s="51" t="e">
        <f ca="1">IF(VLOOKUP($B95, 'part 01'!$D:$K, 3, 0) = 0,"не сдают",IF(VLOOKUP($B95, 'part 01'!$D:$K, 8, 0) &lt;&gt; TODAY(),IF(VLOOKUP($B95, 'part 01'!$D:$K, 6, 0) = 0,"потратили","должник"),"сдал"))</f>
        <v>#N/A</v>
      </c>
      <c r="D95" s="52" t="e">
        <f ca="1">IF(VLOOKUP($B95, 'part 01'!$D:$K, 3, 0) = 0,"не сдают",IF(VLOOKUP($B95, 'part 01'!$D:$K, 8, 0) &lt;&gt; TODAY(),VLOOKUP($B95, 'part 01'!$D:$K, 8, 0),""))</f>
        <v>#N/A</v>
      </c>
      <c r="E95" s="51" t="e">
        <f>IF(VLOOKUP($B95, 'part 01'!$D:$K, 3, 0) = 0,"не сдают",VLOOKUP($B95, 'part 01'!$D:$J, 4, 0)-VLOOKUP($B95, 'part 01'!$D:$J, 5, 0)-VLOOKUP($B95, 'part 01'!$D:$J, 6, 0))</f>
        <v>#N/A</v>
      </c>
      <c r="F95" s="51" t="e">
        <f ca="1">IF(VLOOKUP($B95, 'part 02'!$D:$K, 3, 0) = 0,"не сдают",IF(VLOOKUP($B95, 'part 02'!$D:$K, 8, 0) &lt;&gt; TODAY(),IF(VLOOKUP($B95, 'part 02'!$D:$K, 6, 0) = 0,"потратили","должник"),"сдал"))</f>
        <v>#N/A</v>
      </c>
      <c r="G95" s="52" t="e">
        <f ca="1">IF(VLOOKUP($B95, 'part 02'!$D:$K, 3, 0) = 0,"не сдают",IF(VLOOKUP($B95, 'part 02'!$D:$K, 8, 0) &lt;&gt; TODAY(),VLOOKUP($B95, 'part 02'!$D:$K, 8, 0),""))</f>
        <v>#N/A</v>
      </c>
      <c r="H95" s="51" t="e">
        <f>IF(VLOOKUP($B95, 'part 02'!$D:$K, 3, 0) = 0,"не сдают",VLOOKUP($B95, 'part 02'!$D:$J, 4, 0)-VLOOKUP($B95, 'part 02'!$D:$J, 5, 0)-VLOOKUP($B95, 'part 02'!$D:$J, 6, 0))</f>
        <v>#N/A</v>
      </c>
      <c r="I95" s="51" t="e">
        <f ca="1">IF(VLOOKUP($B95, 'part 03'!$D:$K, 3, 0) = 0,"не сдают",IF(VLOOKUP($B95, 'part 03'!$D:$K, 8, 0) &lt;&gt; TODAY(),IF(VLOOKUP($B95, 'part 03'!$D:$K, 6, 0) = 0,"потратили","должник"),"сдал"))</f>
        <v>#N/A</v>
      </c>
      <c r="J95" s="52" t="e">
        <f ca="1">IF(VLOOKUP($B95, 'part 03'!$D:$K, 3, 0) = 0,"не сдают",IF(VLOOKUP($B95, 'part 03'!$D:$K, 8, 0) &lt;&gt; TODAY(),VLOOKUP($B95, 'part 03'!$D:$K, 8, 0),""))</f>
        <v>#N/A</v>
      </c>
      <c r="K95" s="51" t="e">
        <f>IF(VLOOKUP($B95, 'part 03'!$D:$K, 3, 0) = 0,"не сдают",VLOOKUP($B95, 'part 03'!$D:$J, 4, 0)-VLOOKUP($B95, 'part 03'!$D:$J, 5, 0)-VLOOKUP($B95, 'part 03'!$D:$J, 6, 0))</f>
        <v>#N/A</v>
      </c>
      <c r="L95" s="51" t="e">
        <f ca="1">IF(VLOOKUP($B95, 'part 04'!$D:$K, 3, 0) = 0,"не сдают",IF(VLOOKUP($B95, 'part 04'!$D:$K, 8, 0) &lt;&gt; TODAY(),IF(VLOOKUP($B95, 'part 04'!$D:$K, 6, 0) = 0,"потратили","должник"),"сдал"))</f>
        <v>#N/A</v>
      </c>
      <c r="M95" s="52" t="e">
        <f ca="1">IF(VLOOKUP($B95, 'part 04'!$D:$K, 3, 0) = 0,"не сдают",IF(VLOOKUP($B95, 'part 04'!$D:$K, 8, 0) &lt;&gt; TODAY(),VLOOKUP($B95, 'part 04'!$D:$K, 8, 0),""))</f>
        <v>#N/A</v>
      </c>
      <c r="N95" s="51" t="e">
        <f>IF(VLOOKUP($B95, 'part 04'!$D:$K, 3, 0) = 0,"не сдают",VLOOKUP($B95, 'part 04'!$D:$J, 4, 0)-VLOOKUP($B95, 'part 04'!$D:$J, 5, 0)-VLOOKUP($B95, 'part 04'!$D:$J, 6, 0))</f>
        <v>#N/A</v>
      </c>
      <c r="O95" s="53" t="e">
        <f ca="1">IF(VLOOKUP($B95, 'part 05'!$D:$K, 3, 0) = 0,"не сдают",IF(VLOOKUP($B95, 'part 05'!$D:$K, 8, 0) &lt;&gt; TODAY(),IF(VLOOKUP($B95, 'part 05'!$D:$K, 6, 0) = 0,"потратили","должник"),"сдал"))</f>
        <v>#N/A</v>
      </c>
      <c r="P95" s="54" t="e">
        <f ca="1">IF(VLOOKUP($B95, 'part 05'!$D:$K, 3, 0) = 0,"не сдают",IF(VLOOKUP($B95, 'part 05'!$D:$K, 8, 0) &lt;&gt; TODAY(),VLOOKUP($B95, 'part 05'!$D:$K, 8, 0),""))</f>
        <v>#N/A</v>
      </c>
      <c r="Q95" s="53" t="e">
        <f>IF(VLOOKUP($B95, 'part 05'!$D:$K, 3, 0) = 0,"не сдают",VLOOKUP($B95, 'part 05'!$D:$J, 4, 0)-VLOOKUP($B95, 'part 05'!$D:$J, 5, 0)-VLOOKUP($B95, 'part 05'!$D:$J, 6, 0))</f>
        <v>#N/A</v>
      </c>
      <c r="R95" s="51" t="e">
        <f ca="1">IF(VLOOKUP($B95, 'part 06'!$D:$K, 3, 0) = 0,"не сдают",IF(VLOOKUP($B95, 'part 06'!$D:$K, 8, 0) &lt;&gt; TODAY(),IF(VLOOKUP($B95, 'part 06'!$D:$K, 6, 0) = 0,"потратили","должник"),"сдал"))</f>
        <v>#N/A</v>
      </c>
      <c r="S95" s="52" t="e">
        <f ca="1">IF(VLOOKUP($B95, 'part 06'!$D:$K, 3, 0) = 0,"не сдают",IF(VLOOKUP($B95, 'part 06'!$D:$K, 8, 0) &lt;&gt; TODAY(),VLOOKUP($B95, 'part 06'!$D:$K, 8, 0),""))</f>
        <v>#N/A</v>
      </c>
      <c r="T95" s="51" t="e">
        <f>IF(VLOOKUP($B95, 'part 06'!$D:$K, 3, 0) = 0,"не сдают",VLOOKUP($B95, 'part 06'!$D:$J, 4, 0)-VLOOKUP($B95, 'part 06'!$D:$J, 5, 0)-VLOOKUP($B95, 'part 06'!$D:$J, 6, 0))</f>
        <v>#N/A</v>
      </c>
      <c r="U95" s="51" t="e">
        <f ca="1">IF(VLOOKUP($B95, 'part 07'!$D:$K, 3, 0) = 0,"не сдают",IF(VLOOKUP($B95, 'part 07'!$D:$K, 8, 0) &lt;&gt; TODAY(),IF(VLOOKUP($B95, 'part 07'!$D:$K, 6, 0) = 0,"потратили","должник"),"сдал"))</f>
        <v>#N/A</v>
      </c>
      <c r="V95" s="52" t="e">
        <f ca="1">IF(VLOOKUP($B95, 'part 07'!$D:$K, 3, 0) = 0,"не сдают",IF(VLOOKUP($B95, 'part 07'!$D:$K, 8, 0) &lt;&gt; TODAY(),VLOOKUP($B95, 'part 07'!$D:$K, 8, 0),""))</f>
        <v>#N/A</v>
      </c>
      <c r="W95" s="51" t="e">
        <f>IF(VLOOKUP($B95, 'part 07'!$D:$K, 3, 0) = 0,"не сдают",VLOOKUP($B95, 'part 07'!$D:$J, 4, 0)-VLOOKUP($B95, 'part 07'!$D:$J, 5, 0)-VLOOKUP($B95, 'part 07'!$D:$J, 6, 0))</f>
        <v>#N/A</v>
      </c>
      <c r="X95" s="51" t="e">
        <f ca="1">IF(VLOOKUP($B95, 'part 08'!$D:$K, 3, 0) = 0,"не сдают",IF(VLOOKUP($B95, 'part 08'!$D:$K, 8, 0) &lt;&gt; TODAY(),IF(VLOOKUP($B95, 'part 08'!$D:$K, 6, 0) = 0,"потратили","должник"),"сдал"))</f>
        <v>#N/A</v>
      </c>
      <c r="Y95" s="52" t="e">
        <f ca="1">IF(VLOOKUP($B95, 'part 08'!$D:$K, 3, 0) = 0,"не сдают",IF(VLOOKUP($B95, 'part 08'!$D:$K, 8, 0) &lt;&gt; TODAY(),VLOOKUP($B95, 'part 08'!$D:$K, 8, 0),""))</f>
        <v>#N/A</v>
      </c>
      <c r="Z95" s="51" t="e">
        <f>IF(VLOOKUP($B95, 'part 08'!$D:$K, 3, 0) = 0,"не сдают",VLOOKUP($B95, 'part 08'!$D:$J, 4, 0)-VLOOKUP($B95, 'part 08'!$D:$J, 5, 0)-VLOOKUP($B95, 'part 08'!$D:$J, 6, 0))</f>
        <v>#N/A</v>
      </c>
      <c r="AA95" s="51" t="e">
        <f ca="1">IF(VLOOKUP($B95, 'part 09'!$D:$K, 3, 0) = 0,"не сдают",IF(VLOOKUP($B95, 'part 09'!$D:$K, 8, 0) &lt;&gt; TODAY(),IF(VLOOKUP($B95, 'part 09'!$D:$K, 6, 0) = 0,"потратили","должник"),"сдал"))</f>
        <v>#N/A</v>
      </c>
      <c r="AB95" s="52" t="e">
        <f ca="1">IF(VLOOKUP($B95, 'part 09'!$D:$K, 3, 0) = 0,"не сдают",IF(VLOOKUP($B95, 'part 09'!$D:$K, 8, 0) &lt;&gt; TODAY(),VLOOKUP($B95, 'part 09'!$D:$K, 8, 0),""))</f>
        <v>#N/A</v>
      </c>
      <c r="AC95" s="51" t="e">
        <f>IF(VLOOKUP($B95, 'part 09'!$D:$K, 3, 0) = 0,"не сдают",VLOOKUP($B95, 'part 09'!$D:$J, 4, 0)-VLOOKUP($B95, 'part 09'!$D:$J, 5, 0)-VLOOKUP($B95, 'part 09'!$D:$J, 6, 0))</f>
        <v>#N/A</v>
      </c>
      <c r="AD95" s="51" t="e">
        <f ca="1">IF(VLOOKUP($B95, 'part 10'!$D:$K, 3, 0) = 0,"не сдают",IF(VLOOKUP($B95, 'part 10'!$D:$K, 8, 0) &lt;&gt; TODAY(),IF(VLOOKUP($B95, 'part 10'!$D:$K, 6, 0) = 0,"потратили","должник"),"сдал"))</f>
        <v>#N/A</v>
      </c>
      <c r="AE95" s="52" t="e">
        <f ca="1">IF(VLOOKUP($B95, 'part 10'!$D:$K, 3, 0) = 0,"не сдают",IF(VLOOKUP($B95, 'part 10'!$D:$K, 8, 0) &lt;&gt; TODAY(),VLOOKUP($B95, 'part 10'!$D:$K, 8, 0),""))</f>
        <v>#N/A</v>
      </c>
      <c r="AF95" s="51" t="e">
        <f>IF(VLOOKUP($B95, 'part 10'!$D:$K, 3, 0) = 0,"не сдают",VLOOKUP($B95, 'part 10'!$D:$J, 4, 0)-VLOOKUP($B95, 'part 10'!$D:$J, 5, 0)-VLOOKUP($B95, 'part 10'!$D:$J, 6, 0))</f>
        <v>#N/A</v>
      </c>
    </row>
    <row r="96" spans="1:32" ht="15">
      <c r="A96" s="15">
        <v>94</v>
      </c>
      <c r="B96" s="29" t="s">
        <v>130</v>
      </c>
      <c r="C96" s="51" t="e">
        <f ca="1">IF(VLOOKUP($B96, 'part 01'!$D:$K, 3, 0) = 0,"не сдают",IF(VLOOKUP($B96, 'part 01'!$D:$K, 8, 0) &lt;&gt; TODAY(),IF(VLOOKUP($B96, 'part 01'!$D:$K, 6, 0) = 0,"потратили","должник"),"сдал"))</f>
        <v>#N/A</v>
      </c>
      <c r="D96" s="52" t="e">
        <f ca="1">IF(VLOOKUP($B96, 'part 01'!$D:$K, 3, 0) = 0,"не сдают",IF(VLOOKUP($B96, 'part 01'!$D:$K, 8, 0) &lt;&gt; TODAY(),VLOOKUP($B96, 'part 01'!$D:$K, 8, 0),""))</f>
        <v>#N/A</v>
      </c>
      <c r="E96" s="51" t="e">
        <f>IF(VLOOKUP($B96, 'part 01'!$D:$K, 3, 0) = 0,"не сдают",VLOOKUP($B96, 'part 01'!$D:$J, 4, 0)-VLOOKUP($B96, 'part 01'!$D:$J, 5, 0)-VLOOKUP($B96, 'part 01'!$D:$J, 6, 0))</f>
        <v>#N/A</v>
      </c>
      <c r="F96" s="51" t="e">
        <f ca="1">IF(VLOOKUP($B96, 'part 02'!$D:$K, 3, 0) = 0,"не сдают",IF(VLOOKUP($B96, 'part 02'!$D:$K, 8, 0) &lt;&gt; TODAY(),IF(VLOOKUP($B96, 'part 02'!$D:$K, 6, 0) = 0,"потратили","должник"),"сдал"))</f>
        <v>#N/A</v>
      </c>
      <c r="G96" s="52" t="e">
        <f ca="1">IF(VLOOKUP($B96, 'part 02'!$D:$K, 3, 0) = 0,"не сдают",IF(VLOOKUP($B96, 'part 02'!$D:$K, 8, 0) &lt;&gt; TODAY(),VLOOKUP($B96, 'part 02'!$D:$K, 8, 0),""))</f>
        <v>#N/A</v>
      </c>
      <c r="H96" s="51" t="e">
        <f>IF(VLOOKUP($B96, 'part 02'!$D:$K, 3, 0) = 0,"не сдают",VLOOKUP($B96, 'part 02'!$D:$J, 4, 0)-VLOOKUP($B96, 'part 02'!$D:$J, 5, 0)-VLOOKUP($B96, 'part 02'!$D:$J, 6, 0))</f>
        <v>#N/A</v>
      </c>
      <c r="I96" s="51" t="e">
        <f ca="1">IF(VLOOKUP($B96, 'part 03'!$D:$K, 3, 0) = 0,"не сдают",IF(VLOOKUP($B96, 'part 03'!$D:$K, 8, 0) &lt;&gt; TODAY(),IF(VLOOKUP($B96, 'part 03'!$D:$K, 6, 0) = 0,"потратили","должник"),"сдал"))</f>
        <v>#N/A</v>
      </c>
      <c r="J96" s="52" t="e">
        <f ca="1">IF(VLOOKUP($B96, 'part 03'!$D:$K, 3, 0) = 0,"не сдают",IF(VLOOKUP($B96, 'part 03'!$D:$K, 8, 0) &lt;&gt; TODAY(),VLOOKUP($B96, 'part 03'!$D:$K, 8, 0),""))</f>
        <v>#N/A</v>
      </c>
      <c r="K96" s="51" t="e">
        <f>IF(VLOOKUP($B96, 'part 03'!$D:$K, 3, 0) = 0,"не сдают",VLOOKUP($B96, 'part 03'!$D:$J, 4, 0)-VLOOKUP($B96, 'part 03'!$D:$J, 5, 0)-VLOOKUP($B96, 'part 03'!$D:$J, 6, 0))</f>
        <v>#N/A</v>
      </c>
      <c r="L96" s="51" t="e">
        <f ca="1">IF(VLOOKUP($B96, 'part 04'!$D:$K, 3, 0) = 0,"не сдают",IF(VLOOKUP($B96, 'part 04'!$D:$K, 8, 0) &lt;&gt; TODAY(),IF(VLOOKUP($B96, 'part 04'!$D:$K, 6, 0) = 0,"потратили","должник"),"сдал"))</f>
        <v>#N/A</v>
      </c>
      <c r="M96" s="52" t="e">
        <f ca="1">IF(VLOOKUP($B96, 'part 04'!$D:$K, 3, 0) = 0,"не сдают",IF(VLOOKUP($B96, 'part 04'!$D:$K, 8, 0) &lt;&gt; TODAY(),VLOOKUP($B96, 'part 04'!$D:$K, 8, 0),""))</f>
        <v>#N/A</v>
      </c>
      <c r="N96" s="51" t="e">
        <f>IF(VLOOKUP($B96, 'part 04'!$D:$K, 3, 0) = 0,"не сдают",VLOOKUP($B96, 'part 04'!$D:$J, 4, 0)-VLOOKUP($B96, 'part 04'!$D:$J, 5, 0)-VLOOKUP($B96, 'part 04'!$D:$J, 6, 0))</f>
        <v>#N/A</v>
      </c>
      <c r="O96" s="53" t="e">
        <f ca="1">IF(VLOOKUP($B96, 'part 05'!$D:$K, 3, 0) = 0,"не сдают",IF(VLOOKUP($B96, 'part 05'!$D:$K, 8, 0) &lt;&gt; TODAY(),IF(VLOOKUP($B96, 'part 05'!$D:$K, 6, 0) = 0,"потратили","должник"),"сдал"))</f>
        <v>#N/A</v>
      </c>
      <c r="P96" s="54" t="e">
        <f ca="1">IF(VLOOKUP($B96, 'part 05'!$D:$K, 3, 0) = 0,"не сдают",IF(VLOOKUP($B96, 'part 05'!$D:$K, 8, 0) &lt;&gt; TODAY(),VLOOKUP($B96, 'part 05'!$D:$K, 8, 0),""))</f>
        <v>#N/A</v>
      </c>
      <c r="Q96" s="53" t="e">
        <f>IF(VLOOKUP($B96, 'part 05'!$D:$K, 3, 0) = 0,"не сдают",VLOOKUP($B96, 'part 05'!$D:$J, 4, 0)-VLOOKUP($B96, 'part 05'!$D:$J, 5, 0)-VLOOKUP($B96, 'part 05'!$D:$J, 6, 0))</f>
        <v>#N/A</v>
      </c>
      <c r="R96" s="51" t="e">
        <f ca="1">IF(VLOOKUP($B96, 'part 06'!$D:$K, 3, 0) = 0,"не сдают",IF(VLOOKUP($B96, 'part 06'!$D:$K, 8, 0) &lt;&gt; TODAY(),IF(VLOOKUP($B96, 'part 06'!$D:$K, 6, 0) = 0,"потратили","должник"),"сдал"))</f>
        <v>#N/A</v>
      </c>
      <c r="S96" s="52" t="e">
        <f ca="1">IF(VLOOKUP($B96, 'part 06'!$D:$K, 3, 0) = 0,"не сдают",IF(VLOOKUP($B96, 'part 06'!$D:$K, 8, 0) &lt;&gt; TODAY(),VLOOKUP($B96, 'part 06'!$D:$K, 8, 0),""))</f>
        <v>#N/A</v>
      </c>
      <c r="T96" s="51" t="e">
        <f>IF(VLOOKUP($B96, 'part 06'!$D:$K, 3, 0) = 0,"не сдают",VLOOKUP($B96, 'part 06'!$D:$J, 4, 0)-VLOOKUP($B96, 'part 06'!$D:$J, 5, 0)-VLOOKUP($B96, 'part 06'!$D:$J, 6, 0))</f>
        <v>#N/A</v>
      </c>
      <c r="U96" s="51" t="e">
        <f ca="1">IF(VLOOKUP($B96, 'part 07'!$D:$K, 3, 0) = 0,"не сдают",IF(VLOOKUP($B96, 'part 07'!$D:$K, 8, 0) &lt;&gt; TODAY(),IF(VLOOKUP($B96, 'part 07'!$D:$K, 6, 0) = 0,"потратили","должник"),"сдал"))</f>
        <v>#N/A</v>
      </c>
      <c r="V96" s="52" t="e">
        <f ca="1">IF(VLOOKUP($B96, 'part 07'!$D:$K, 3, 0) = 0,"не сдают",IF(VLOOKUP($B96, 'part 07'!$D:$K, 8, 0) &lt;&gt; TODAY(),VLOOKUP($B96, 'part 07'!$D:$K, 8, 0),""))</f>
        <v>#N/A</v>
      </c>
      <c r="W96" s="51" t="e">
        <f>IF(VLOOKUP($B96, 'part 07'!$D:$K, 3, 0) = 0,"не сдают",VLOOKUP($B96, 'part 07'!$D:$J, 4, 0)-VLOOKUP($B96, 'part 07'!$D:$J, 5, 0)-VLOOKUP($B96, 'part 07'!$D:$J, 6, 0))</f>
        <v>#N/A</v>
      </c>
      <c r="X96" s="51" t="e">
        <f ca="1">IF(VLOOKUP($B96, 'part 08'!$D:$K, 3, 0) = 0,"не сдают",IF(VLOOKUP($B96, 'part 08'!$D:$K, 8, 0) &lt;&gt; TODAY(),IF(VLOOKUP($B96, 'part 08'!$D:$K, 6, 0) = 0,"потратили","должник"),"сдал"))</f>
        <v>#N/A</v>
      </c>
      <c r="Y96" s="52" t="e">
        <f ca="1">IF(VLOOKUP($B96, 'part 08'!$D:$K, 3, 0) = 0,"не сдают",IF(VLOOKUP($B96, 'part 08'!$D:$K, 8, 0) &lt;&gt; TODAY(),VLOOKUP($B96, 'part 08'!$D:$K, 8, 0),""))</f>
        <v>#N/A</v>
      </c>
      <c r="Z96" s="51" t="e">
        <f>IF(VLOOKUP($B96, 'part 08'!$D:$K, 3, 0) = 0,"не сдают",VLOOKUP($B96, 'part 08'!$D:$J, 4, 0)-VLOOKUP($B96, 'part 08'!$D:$J, 5, 0)-VLOOKUP($B96, 'part 08'!$D:$J, 6, 0))</f>
        <v>#N/A</v>
      </c>
      <c r="AA96" s="51" t="e">
        <f ca="1">IF(VLOOKUP($B96, 'part 09'!$D:$K, 3, 0) = 0,"не сдают",IF(VLOOKUP($B96, 'part 09'!$D:$K, 8, 0) &lt;&gt; TODAY(),IF(VLOOKUP($B96, 'part 09'!$D:$K, 6, 0) = 0,"потратили","должник"),"сдал"))</f>
        <v>#N/A</v>
      </c>
      <c r="AB96" s="52" t="e">
        <f ca="1">IF(VLOOKUP($B96, 'part 09'!$D:$K, 3, 0) = 0,"не сдают",IF(VLOOKUP($B96, 'part 09'!$D:$K, 8, 0) &lt;&gt; TODAY(),VLOOKUP($B96, 'part 09'!$D:$K, 8, 0),""))</f>
        <v>#N/A</v>
      </c>
      <c r="AC96" s="51" t="e">
        <f>IF(VLOOKUP($B96, 'part 09'!$D:$K, 3, 0) = 0,"не сдают",VLOOKUP($B96, 'part 09'!$D:$J, 4, 0)-VLOOKUP($B96, 'part 09'!$D:$J, 5, 0)-VLOOKUP($B96, 'part 09'!$D:$J, 6, 0))</f>
        <v>#N/A</v>
      </c>
      <c r="AD96" s="51" t="e">
        <f ca="1">IF(VLOOKUP($B96, 'part 10'!$D:$K, 3, 0) = 0,"не сдают",IF(VLOOKUP($B96, 'part 10'!$D:$K, 8, 0) &lt;&gt; TODAY(),IF(VLOOKUP($B96, 'part 10'!$D:$K, 6, 0) = 0,"потратили","должник"),"сдал"))</f>
        <v>#N/A</v>
      </c>
      <c r="AE96" s="52" t="e">
        <f ca="1">IF(VLOOKUP($B96, 'part 10'!$D:$K, 3, 0) = 0,"не сдают",IF(VLOOKUP($B96, 'part 10'!$D:$K, 8, 0) &lt;&gt; TODAY(),VLOOKUP($B96, 'part 10'!$D:$K, 8, 0),""))</f>
        <v>#N/A</v>
      </c>
      <c r="AF96" s="51" t="e">
        <f>IF(VLOOKUP($B96, 'part 10'!$D:$K, 3, 0) = 0,"не сдают",VLOOKUP($B96, 'part 10'!$D:$J, 4, 0)-VLOOKUP($B96, 'part 10'!$D:$J, 5, 0)-VLOOKUP($B96, 'part 10'!$D:$J, 6, 0))</f>
        <v>#N/A</v>
      </c>
    </row>
    <row r="97" spans="1:32" ht="15">
      <c r="A97" s="15">
        <v>95</v>
      </c>
      <c r="B97" s="29" t="s">
        <v>131</v>
      </c>
      <c r="C97" s="51" t="e">
        <f ca="1">IF(VLOOKUP($B97, 'part 01'!$D:$K, 3, 0) = 0,"не сдают",IF(VLOOKUP($B97, 'part 01'!$D:$K, 8, 0) &lt;&gt; TODAY(),IF(VLOOKUP($B97, 'part 01'!$D:$K, 6, 0) = 0,"потратили","должник"),"сдал"))</f>
        <v>#N/A</v>
      </c>
      <c r="D97" s="52" t="e">
        <f ca="1">IF(VLOOKUP($B97, 'part 01'!$D:$K, 3, 0) = 0,"не сдают",IF(VLOOKUP($B97, 'part 01'!$D:$K, 8, 0) &lt;&gt; TODAY(),VLOOKUP($B97, 'part 01'!$D:$K, 8, 0),""))</f>
        <v>#N/A</v>
      </c>
      <c r="E97" s="51" t="e">
        <f>IF(VLOOKUP($B97, 'part 01'!$D:$K, 3, 0) = 0,"не сдают",VLOOKUP($B97, 'part 01'!$D:$J, 4, 0)-VLOOKUP($B97, 'part 01'!$D:$J, 5, 0)-VLOOKUP($B97, 'part 01'!$D:$J, 6, 0))</f>
        <v>#N/A</v>
      </c>
      <c r="F97" s="51" t="e">
        <f ca="1">IF(VLOOKUP($B97, 'part 02'!$D:$K, 3, 0) = 0,"не сдают",IF(VLOOKUP($B97, 'part 02'!$D:$K, 8, 0) &lt;&gt; TODAY(),IF(VLOOKUP($B97, 'part 02'!$D:$K, 6, 0) = 0,"потратили","должник"),"сдал"))</f>
        <v>#N/A</v>
      </c>
      <c r="G97" s="52" t="e">
        <f ca="1">IF(VLOOKUP($B97, 'part 02'!$D:$K, 3, 0) = 0,"не сдают",IF(VLOOKUP($B97, 'part 02'!$D:$K, 8, 0) &lt;&gt; TODAY(),VLOOKUP($B97, 'part 02'!$D:$K, 8, 0),""))</f>
        <v>#N/A</v>
      </c>
      <c r="H97" s="51" t="e">
        <f>IF(VLOOKUP($B97, 'part 02'!$D:$K, 3, 0) = 0,"не сдают",VLOOKUP($B97, 'part 02'!$D:$J, 4, 0)-VLOOKUP($B97, 'part 02'!$D:$J, 5, 0)-VLOOKUP($B97, 'part 02'!$D:$J, 6, 0))</f>
        <v>#N/A</v>
      </c>
      <c r="I97" s="51" t="e">
        <f ca="1">IF(VLOOKUP($B97, 'part 03'!$D:$K, 3, 0) = 0,"не сдают",IF(VLOOKUP($B97, 'part 03'!$D:$K, 8, 0) &lt;&gt; TODAY(),IF(VLOOKUP($B97, 'part 03'!$D:$K, 6, 0) = 0,"потратили","должник"),"сдал"))</f>
        <v>#N/A</v>
      </c>
      <c r="J97" s="52" t="e">
        <f ca="1">IF(VLOOKUP($B97, 'part 03'!$D:$K, 3, 0) = 0,"не сдают",IF(VLOOKUP($B97, 'part 03'!$D:$K, 8, 0) &lt;&gt; TODAY(),VLOOKUP($B97, 'part 03'!$D:$K, 8, 0),""))</f>
        <v>#N/A</v>
      </c>
      <c r="K97" s="51" t="e">
        <f>IF(VLOOKUP($B97, 'part 03'!$D:$K, 3, 0) = 0,"не сдают",VLOOKUP($B97, 'part 03'!$D:$J, 4, 0)-VLOOKUP($B97, 'part 03'!$D:$J, 5, 0)-VLOOKUP($B97, 'part 03'!$D:$J, 6, 0))</f>
        <v>#N/A</v>
      </c>
      <c r="L97" s="51" t="e">
        <f ca="1">IF(VLOOKUP($B97, 'part 04'!$D:$K, 3, 0) = 0,"не сдают",IF(VLOOKUP($B97, 'part 04'!$D:$K, 8, 0) &lt;&gt; TODAY(),IF(VLOOKUP($B97, 'part 04'!$D:$K, 6, 0) = 0,"потратили","должник"),"сдал"))</f>
        <v>#N/A</v>
      </c>
      <c r="M97" s="52" t="e">
        <f ca="1">IF(VLOOKUP($B97, 'part 04'!$D:$K, 3, 0) = 0,"не сдают",IF(VLOOKUP($B97, 'part 04'!$D:$K, 8, 0) &lt;&gt; TODAY(),VLOOKUP($B97, 'part 04'!$D:$K, 8, 0),""))</f>
        <v>#N/A</v>
      </c>
      <c r="N97" s="51" t="e">
        <f>IF(VLOOKUP($B97, 'part 04'!$D:$K, 3, 0) = 0,"не сдают",VLOOKUP($B97, 'part 04'!$D:$J, 4, 0)-VLOOKUP($B97, 'part 04'!$D:$J, 5, 0)-VLOOKUP($B97, 'part 04'!$D:$J, 6, 0))</f>
        <v>#N/A</v>
      </c>
      <c r="O97" s="53" t="e">
        <f ca="1">IF(VLOOKUP($B97, 'part 05'!$D:$K, 3, 0) = 0,"не сдают",IF(VLOOKUP($B97, 'part 05'!$D:$K, 8, 0) &lt;&gt; TODAY(),IF(VLOOKUP($B97, 'part 05'!$D:$K, 6, 0) = 0,"потратили","должник"),"сдал"))</f>
        <v>#N/A</v>
      </c>
      <c r="P97" s="54" t="e">
        <f ca="1">IF(VLOOKUP($B97, 'part 05'!$D:$K, 3, 0) = 0,"не сдают",IF(VLOOKUP($B97, 'part 05'!$D:$K, 8, 0) &lt;&gt; TODAY(),VLOOKUP($B97, 'part 05'!$D:$K, 8, 0),""))</f>
        <v>#N/A</v>
      </c>
      <c r="Q97" s="53" t="e">
        <f>IF(VLOOKUP($B97, 'part 05'!$D:$K, 3, 0) = 0,"не сдают",VLOOKUP($B97, 'part 05'!$D:$J, 4, 0)-VLOOKUP($B97, 'part 05'!$D:$J, 5, 0)-VLOOKUP($B97, 'part 05'!$D:$J, 6, 0))</f>
        <v>#N/A</v>
      </c>
      <c r="R97" s="51" t="e">
        <f ca="1">IF(VLOOKUP($B97, 'part 06'!$D:$K, 3, 0) = 0,"не сдают",IF(VLOOKUP($B97, 'part 06'!$D:$K, 8, 0) &lt;&gt; TODAY(),IF(VLOOKUP($B97, 'part 06'!$D:$K, 6, 0) = 0,"потратили","должник"),"сдал"))</f>
        <v>#N/A</v>
      </c>
      <c r="S97" s="52" t="e">
        <f ca="1">IF(VLOOKUP($B97, 'part 06'!$D:$K, 3, 0) = 0,"не сдают",IF(VLOOKUP($B97, 'part 06'!$D:$K, 8, 0) &lt;&gt; TODAY(),VLOOKUP($B97, 'part 06'!$D:$K, 8, 0),""))</f>
        <v>#N/A</v>
      </c>
      <c r="T97" s="51" t="e">
        <f>IF(VLOOKUP($B97, 'part 06'!$D:$K, 3, 0) = 0,"не сдают",VLOOKUP($B97, 'part 06'!$D:$J, 4, 0)-VLOOKUP($B97, 'part 06'!$D:$J, 5, 0)-VLOOKUP($B97, 'part 06'!$D:$J, 6, 0))</f>
        <v>#N/A</v>
      </c>
      <c r="U97" s="51" t="e">
        <f ca="1">IF(VLOOKUP($B97, 'part 07'!$D:$K, 3, 0) = 0,"не сдают",IF(VLOOKUP($B97, 'part 07'!$D:$K, 8, 0) &lt;&gt; TODAY(),IF(VLOOKUP($B97, 'part 07'!$D:$K, 6, 0) = 0,"потратили","должник"),"сдал"))</f>
        <v>#N/A</v>
      </c>
      <c r="V97" s="52" t="e">
        <f ca="1">IF(VLOOKUP($B97, 'part 07'!$D:$K, 3, 0) = 0,"не сдают",IF(VLOOKUP($B97, 'part 07'!$D:$K, 8, 0) &lt;&gt; TODAY(),VLOOKUP($B97, 'part 07'!$D:$K, 8, 0),""))</f>
        <v>#N/A</v>
      </c>
      <c r="W97" s="51" t="e">
        <f>IF(VLOOKUP($B97, 'part 07'!$D:$K, 3, 0) = 0,"не сдают",VLOOKUP($B97, 'part 07'!$D:$J, 4, 0)-VLOOKUP($B97, 'part 07'!$D:$J, 5, 0)-VLOOKUP($B97, 'part 07'!$D:$J, 6, 0))</f>
        <v>#N/A</v>
      </c>
      <c r="X97" s="51" t="e">
        <f ca="1">IF(VLOOKUP($B97, 'part 08'!$D:$K, 3, 0) = 0,"не сдают",IF(VLOOKUP($B97, 'part 08'!$D:$K, 8, 0) &lt;&gt; TODAY(),IF(VLOOKUP($B97, 'part 08'!$D:$K, 6, 0) = 0,"потратили","должник"),"сдал"))</f>
        <v>#N/A</v>
      </c>
      <c r="Y97" s="52" t="e">
        <f ca="1">IF(VLOOKUP($B97, 'part 08'!$D:$K, 3, 0) = 0,"не сдают",IF(VLOOKUP($B97, 'part 08'!$D:$K, 8, 0) &lt;&gt; TODAY(),VLOOKUP($B97, 'part 08'!$D:$K, 8, 0),""))</f>
        <v>#N/A</v>
      </c>
      <c r="Z97" s="51" t="e">
        <f>IF(VLOOKUP($B97, 'part 08'!$D:$K, 3, 0) = 0,"не сдают",VLOOKUP($B97, 'part 08'!$D:$J, 4, 0)-VLOOKUP($B97, 'part 08'!$D:$J, 5, 0)-VLOOKUP($B97, 'part 08'!$D:$J, 6, 0))</f>
        <v>#N/A</v>
      </c>
      <c r="AA97" s="51" t="e">
        <f ca="1">IF(VLOOKUP($B97, 'part 09'!$D:$K, 3, 0) = 0,"не сдают",IF(VLOOKUP($B97, 'part 09'!$D:$K, 8, 0) &lt;&gt; TODAY(),IF(VLOOKUP($B97, 'part 09'!$D:$K, 6, 0) = 0,"потратили","должник"),"сдал"))</f>
        <v>#N/A</v>
      </c>
      <c r="AB97" s="52" t="e">
        <f ca="1">IF(VLOOKUP($B97, 'part 09'!$D:$K, 3, 0) = 0,"не сдают",IF(VLOOKUP($B97, 'part 09'!$D:$K, 8, 0) &lt;&gt; TODAY(),VLOOKUP($B97, 'part 09'!$D:$K, 8, 0),""))</f>
        <v>#N/A</v>
      </c>
      <c r="AC97" s="51" t="e">
        <f>IF(VLOOKUP($B97, 'part 09'!$D:$K, 3, 0) = 0,"не сдают",VLOOKUP($B97, 'part 09'!$D:$J, 4, 0)-VLOOKUP($B97, 'part 09'!$D:$J, 5, 0)-VLOOKUP($B97, 'part 09'!$D:$J, 6, 0))</f>
        <v>#N/A</v>
      </c>
      <c r="AD97" s="51" t="e">
        <f ca="1">IF(VLOOKUP($B97, 'part 10'!$D:$K, 3, 0) = 0,"не сдают",IF(VLOOKUP($B97, 'part 10'!$D:$K, 8, 0) &lt;&gt; TODAY(),IF(VLOOKUP($B97, 'part 10'!$D:$K, 6, 0) = 0,"потратили","должник"),"сдал"))</f>
        <v>#N/A</v>
      </c>
      <c r="AE97" s="52" t="e">
        <f ca="1">IF(VLOOKUP($B97, 'part 10'!$D:$K, 3, 0) = 0,"не сдают",IF(VLOOKUP($B97, 'part 10'!$D:$K, 8, 0) &lt;&gt; TODAY(),VLOOKUP($B97, 'part 10'!$D:$K, 8, 0),""))</f>
        <v>#N/A</v>
      </c>
      <c r="AF97" s="51" t="e">
        <f>IF(VLOOKUP($B97, 'part 10'!$D:$K, 3, 0) = 0,"не сдают",VLOOKUP($B97, 'part 10'!$D:$J, 4, 0)-VLOOKUP($B97, 'part 10'!$D:$J, 5, 0)-VLOOKUP($B97, 'part 10'!$D:$J, 6, 0))</f>
        <v>#N/A</v>
      </c>
    </row>
    <row r="98" spans="1:32" ht="15">
      <c r="A98" s="15">
        <v>96</v>
      </c>
      <c r="B98" s="29" t="s">
        <v>132</v>
      </c>
      <c r="C98" s="51" t="e">
        <f ca="1">IF(VLOOKUP($B98, 'part 01'!$D:$K, 3, 0) = 0,"не сдают",IF(VLOOKUP($B98, 'part 01'!$D:$K, 8, 0) &lt;&gt; TODAY(),IF(VLOOKUP($B98, 'part 01'!$D:$K, 6, 0) = 0,"потратили","должник"),"сдал"))</f>
        <v>#N/A</v>
      </c>
      <c r="D98" s="52" t="e">
        <f ca="1">IF(VLOOKUP($B98, 'part 01'!$D:$K, 3, 0) = 0,"не сдают",IF(VLOOKUP($B98, 'part 01'!$D:$K, 8, 0) &lt;&gt; TODAY(),VLOOKUP($B98, 'part 01'!$D:$K, 8, 0),""))</f>
        <v>#N/A</v>
      </c>
      <c r="E98" s="51" t="e">
        <f>IF(VLOOKUP($B98, 'part 01'!$D:$K, 3, 0) = 0,"не сдают",VLOOKUP($B98, 'part 01'!$D:$J, 4, 0)-VLOOKUP($B98, 'part 01'!$D:$J, 5, 0)-VLOOKUP($B98, 'part 01'!$D:$J, 6, 0))</f>
        <v>#N/A</v>
      </c>
      <c r="F98" s="51" t="e">
        <f ca="1">IF(VLOOKUP($B98, 'part 02'!$D:$K, 3, 0) = 0,"не сдают",IF(VLOOKUP($B98, 'part 02'!$D:$K, 8, 0) &lt;&gt; TODAY(),IF(VLOOKUP($B98, 'part 02'!$D:$K, 6, 0) = 0,"потратили","должник"),"сдал"))</f>
        <v>#N/A</v>
      </c>
      <c r="G98" s="52" t="e">
        <f ca="1">IF(VLOOKUP($B98, 'part 02'!$D:$K, 3, 0) = 0,"не сдают",IF(VLOOKUP($B98, 'part 02'!$D:$K, 8, 0) &lt;&gt; TODAY(),VLOOKUP($B98, 'part 02'!$D:$K, 8, 0),""))</f>
        <v>#N/A</v>
      </c>
      <c r="H98" s="51" t="e">
        <f>IF(VLOOKUP($B98, 'part 02'!$D:$K, 3, 0) = 0,"не сдают",VLOOKUP($B98, 'part 02'!$D:$J, 4, 0)-VLOOKUP($B98, 'part 02'!$D:$J, 5, 0)-VLOOKUP($B98, 'part 02'!$D:$J, 6, 0))</f>
        <v>#N/A</v>
      </c>
      <c r="I98" s="51" t="e">
        <f ca="1">IF(VLOOKUP($B98, 'part 03'!$D:$K, 3, 0) = 0,"не сдают",IF(VLOOKUP($B98, 'part 03'!$D:$K, 8, 0) &lt;&gt; TODAY(),IF(VLOOKUP($B98, 'part 03'!$D:$K, 6, 0) = 0,"потратили","должник"),"сдал"))</f>
        <v>#N/A</v>
      </c>
      <c r="J98" s="52" t="e">
        <f ca="1">IF(VLOOKUP($B98, 'part 03'!$D:$K, 3, 0) = 0,"не сдают",IF(VLOOKUP($B98, 'part 03'!$D:$K, 8, 0) &lt;&gt; TODAY(),VLOOKUP($B98, 'part 03'!$D:$K, 8, 0),""))</f>
        <v>#N/A</v>
      </c>
      <c r="K98" s="51" t="e">
        <f>IF(VLOOKUP($B98, 'part 03'!$D:$K, 3, 0) = 0,"не сдают",VLOOKUP($B98, 'part 03'!$D:$J, 4, 0)-VLOOKUP($B98, 'part 03'!$D:$J, 5, 0)-VLOOKUP($B98, 'part 03'!$D:$J, 6, 0))</f>
        <v>#N/A</v>
      </c>
      <c r="L98" s="51" t="e">
        <f ca="1">IF(VLOOKUP($B98, 'part 04'!$D:$K, 3, 0) = 0,"не сдают",IF(VLOOKUP($B98, 'part 04'!$D:$K, 8, 0) &lt;&gt; TODAY(),IF(VLOOKUP($B98, 'part 04'!$D:$K, 6, 0) = 0,"потратили","должник"),"сдал"))</f>
        <v>#N/A</v>
      </c>
      <c r="M98" s="52" t="e">
        <f ca="1">IF(VLOOKUP($B98, 'part 04'!$D:$K, 3, 0) = 0,"не сдают",IF(VLOOKUP($B98, 'part 04'!$D:$K, 8, 0) &lt;&gt; TODAY(),VLOOKUP($B98, 'part 04'!$D:$K, 8, 0),""))</f>
        <v>#N/A</v>
      </c>
      <c r="N98" s="51" t="e">
        <f>IF(VLOOKUP($B98, 'part 04'!$D:$K, 3, 0) = 0,"не сдают",VLOOKUP($B98, 'part 04'!$D:$J, 4, 0)-VLOOKUP($B98, 'part 04'!$D:$J, 5, 0)-VLOOKUP($B98, 'part 04'!$D:$J, 6, 0))</f>
        <v>#N/A</v>
      </c>
      <c r="O98" s="53" t="e">
        <f ca="1">IF(VLOOKUP($B98, 'part 05'!$D:$K, 3, 0) = 0,"не сдают",IF(VLOOKUP($B98, 'part 05'!$D:$K, 8, 0) &lt;&gt; TODAY(),IF(VLOOKUP($B98, 'part 05'!$D:$K, 6, 0) = 0,"потратили","должник"),"сдал"))</f>
        <v>#N/A</v>
      </c>
      <c r="P98" s="54" t="e">
        <f ca="1">IF(VLOOKUP($B98, 'part 05'!$D:$K, 3, 0) = 0,"не сдают",IF(VLOOKUP($B98, 'part 05'!$D:$K, 8, 0) &lt;&gt; TODAY(),VLOOKUP($B98, 'part 05'!$D:$K, 8, 0),""))</f>
        <v>#N/A</v>
      </c>
      <c r="Q98" s="53" t="e">
        <f>IF(VLOOKUP($B98, 'part 05'!$D:$K, 3, 0) = 0,"не сдают",VLOOKUP($B98, 'part 05'!$D:$J, 4, 0)-VLOOKUP($B98, 'part 05'!$D:$J, 5, 0)-VLOOKUP($B98, 'part 05'!$D:$J, 6, 0))</f>
        <v>#N/A</v>
      </c>
      <c r="R98" s="51" t="e">
        <f ca="1">IF(VLOOKUP($B98, 'part 06'!$D:$K, 3, 0) = 0,"не сдают",IF(VLOOKUP($B98, 'part 06'!$D:$K, 8, 0) &lt;&gt; TODAY(),IF(VLOOKUP($B98, 'part 06'!$D:$K, 6, 0) = 0,"потратили","должник"),"сдал"))</f>
        <v>#N/A</v>
      </c>
      <c r="S98" s="52" t="e">
        <f ca="1">IF(VLOOKUP($B98, 'part 06'!$D:$K, 3, 0) = 0,"не сдают",IF(VLOOKUP($B98, 'part 06'!$D:$K, 8, 0) &lt;&gt; TODAY(),VLOOKUP($B98, 'part 06'!$D:$K, 8, 0),""))</f>
        <v>#N/A</v>
      </c>
      <c r="T98" s="51" t="e">
        <f>IF(VLOOKUP($B98, 'part 06'!$D:$K, 3, 0) = 0,"не сдают",VLOOKUP($B98, 'part 06'!$D:$J, 4, 0)-VLOOKUP($B98, 'part 06'!$D:$J, 5, 0)-VLOOKUP($B98, 'part 06'!$D:$J, 6, 0))</f>
        <v>#N/A</v>
      </c>
      <c r="U98" s="51" t="e">
        <f ca="1">IF(VLOOKUP($B98, 'part 07'!$D:$K, 3, 0) = 0,"не сдают",IF(VLOOKUP($B98, 'part 07'!$D:$K, 8, 0) &lt;&gt; TODAY(),IF(VLOOKUP($B98, 'part 07'!$D:$K, 6, 0) = 0,"потратили","должник"),"сдал"))</f>
        <v>#N/A</v>
      </c>
      <c r="V98" s="52" t="e">
        <f ca="1">IF(VLOOKUP($B98, 'part 07'!$D:$K, 3, 0) = 0,"не сдают",IF(VLOOKUP($B98, 'part 07'!$D:$K, 8, 0) &lt;&gt; TODAY(),VLOOKUP($B98, 'part 07'!$D:$K, 8, 0),""))</f>
        <v>#N/A</v>
      </c>
      <c r="W98" s="51" t="e">
        <f>IF(VLOOKUP($B98, 'part 07'!$D:$K, 3, 0) = 0,"не сдают",VLOOKUP($B98, 'part 07'!$D:$J, 4, 0)-VLOOKUP($B98, 'part 07'!$D:$J, 5, 0)-VLOOKUP($B98, 'part 07'!$D:$J, 6, 0))</f>
        <v>#N/A</v>
      </c>
      <c r="X98" s="51" t="e">
        <f ca="1">IF(VLOOKUP($B98, 'part 08'!$D:$K, 3, 0) = 0,"не сдают",IF(VLOOKUP($B98, 'part 08'!$D:$K, 8, 0) &lt;&gt; TODAY(),IF(VLOOKUP($B98, 'part 08'!$D:$K, 6, 0) = 0,"потратили","должник"),"сдал"))</f>
        <v>#N/A</v>
      </c>
      <c r="Y98" s="52" t="e">
        <f ca="1">IF(VLOOKUP($B98, 'part 08'!$D:$K, 3, 0) = 0,"не сдают",IF(VLOOKUP($B98, 'part 08'!$D:$K, 8, 0) &lt;&gt; TODAY(),VLOOKUP($B98, 'part 08'!$D:$K, 8, 0),""))</f>
        <v>#N/A</v>
      </c>
      <c r="Z98" s="51" t="e">
        <f>IF(VLOOKUP($B98, 'part 08'!$D:$K, 3, 0) = 0,"не сдают",VLOOKUP($B98, 'part 08'!$D:$J, 4, 0)-VLOOKUP($B98, 'part 08'!$D:$J, 5, 0)-VLOOKUP($B98, 'part 08'!$D:$J, 6, 0))</f>
        <v>#N/A</v>
      </c>
      <c r="AA98" s="51" t="e">
        <f ca="1">IF(VLOOKUP($B98, 'part 09'!$D:$K, 3, 0) = 0,"не сдают",IF(VLOOKUP($B98, 'part 09'!$D:$K, 8, 0) &lt;&gt; TODAY(),IF(VLOOKUP($B98, 'part 09'!$D:$K, 6, 0) = 0,"потратили","должник"),"сдал"))</f>
        <v>#N/A</v>
      </c>
      <c r="AB98" s="52" t="e">
        <f ca="1">IF(VLOOKUP($B98, 'part 09'!$D:$K, 3, 0) = 0,"не сдают",IF(VLOOKUP($B98, 'part 09'!$D:$K, 8, 0) &lt;&gt; TODAY(),VLOOKUP($B98, 'part 09'!$D:$K, 8, 0),""))</f>
        <v>#N/A</v>
      </c>
      <c r="AC98" s="51" t="e">
        <f>IF(VLOOKUP($B98, 'part 09'!$D:$K, 3, 0) = 0,"не сдают",VLOOKUP($B98, 'part 09'!$D:$J, 4, 0)-VLOOKUP($B98, 'part 09'!$D:$J, 5, 0)-VLOOKUP($B98, 'part 09'!$D:$J, 6, 0))</f>
        <v>#N/A</v>
      </c>
      <c r="AD98" s="51" t="e">
        <f ca="1">IF(VLOOKUP($B98, 'part 10'!$D:$K, 3, 0) = 0,"не сдают",IF(VLOOKUP($B98, 'part 10'!$D:$K, 8, 0) &lt;&gt; TODAY(),IF(VLOOKUP($B98, 'part 10'!$D:$K, 6, 0) = 0,"потратили","должник"),"сдал"))</f>
        <v>#N/A</v>
      </c>
      <c r="AE98" s="52" t="e">
        <f ca="1">IF(VLOOKUP($B98, 'part 10'!$D:$K, 3, 0) = 0,"не сдают",IF(VLOOKUP($B98, 'part 10'!$D:$K, 8, 0) &lt;&gt; TODAY(),VLOOKUP($B98, 'part 10'!$D:$K, 8, 0),""))</f>
        <v>#N/A</v>
      </c>
      <c r="AF98" s="51" t="e">
        <f>IF(VLOOKUP($B98, 'part 10'!$D:$K, 3, 0) = 0,"не сдают",VLOOKUP($B98, 'part 10'!$D:$J, 4, 0)-VLOOKUP($B98, 'part 10'!$D:$J, 5, 0)-VLOOKUP($B98, 'part 10'!$D:$J, 6, 0))</f>
        <v>#N/A</v>
      </c>
    </row>
    <row r="99" spans="1:32" ht="15">
      <c r="A99" s="15">
        <v>97</v>
      </c>
      <c r="B99" s="29" t="s">
        <v>133</v>
      </c>
      <c r="C99" s="51" t="e">
        <f ca="1">IF(VLOOKUP($B99, 'part 01'!$D:$K, 3, 0) = 0,"не сдают",IF(VLOOKUP($B99, 'part 01'!$D:$K, 8, 0) &lt;&gt; TODAY(),IF(VLOOKUP($B99, 'part 01'!$D:$K, 6, 0) = 0,"потратили","должник"),"сдал"))</f>
        <v>#N/A</v>
      </c>
      <c r="D99" s="52" t="e">
        <f ca="1">IF(VLOOKUP($B99, 'part 01'!$D:$K, 3, 0) = 0,"не сдают",IF(VLOOKUP($B99, 'part 01'!$D:$K, 8, 0) &lt;&gt; TODAY(),VLOOKUP($B99, 'part 01'!$D:$K, 8, 0),""))</f>
        <v>#N/A</v>
      </c>
      <c r="E99" s="51" t="e">
        <f>IF(VLOOKUP($B99, 'part 01'!$D:$K, 3, 0) = 0,"не сдают",VLOOKUP($B99, 'part 01'!$D:$J, 4, 0)-VLOOKUP($B99, 'part 01'!$D:$J, 5, 0)-VLOOKUP($B99, 'part 01'!$D:$J, 6, 0))</f>
        <v>#N/A</v>
      </c>
      <c r="F99" s="51" t="e">
        <f ca="1">IF(VLOOKUP($B99, 'part 02'!$D:$K, 3, 0) = 0,"не сдают",IF(VLOOKUP($B99, 'part 02'!$D:$K, 8, 0) &lt;&gt; TODAY(),IF(VLOOKUP($B99, 'part 02'!$D:$K, 6, 0) = 0,"потратили","должник"),"сдал"))</f>
        <v>#N/A</v>
      </c>
      <c r="G99" s="52" t="e">
        <f ca="1">IF(VLOOKUP($B99, 'part 02'!$D:$K, 3, 0) = 0,"не сдают",IF(VLOOKUP($B99, 'part 02'!$D:$K, 8, 0) &lt;&gt; TODAY(),VLOOKUP($B99, 'part 02'!$D:$K, 8, 0),""))</f>
        <v>#N/A</v>
      </c>
      <c r="H99" s="51" t="e">
        <f>IF(VLOOKUP($B99, 'part 02'!$D:$K, 3, 0) = 0,"не сдают",VLOOKUP($B99, 'part 02'!$D:$J, 4, 0)-VLOOKUP($B99, 'part 02'!$D:$J, 5, 0)-VLOOKUP($B99, 'part 02'!$D:$J, 6, 0))</f>
        <v>#N/A</v>
      </c>
      <c r="I99" s="51" t="e">
        <f ca="1">IF(VLOOKUP($B99, 'part 03'!$D:$K, 3, 0) = 0,"не сдают",IF(VLOOKUP($B99, 'part 03'!$D:$K, 8, 0) &lt;&gt; TODAY(),IF(VLOOKUP($B99, 'part 03'!$D:$K, 6, 0) = 0,"потратили","должник"),"сдал"))</f>
        <v>#N/A</v>
      </c>
      <c r="J99" s="52" t="e">
        <f ca="1">IF(VLOOKUP($B99, 'part 03'!$D:$K, 3, 0) = 0,"не сдают",IF(VLOOKUP($B99, 'part 03'!$D:$K, 8, 0) &lt;&gt; TODAY(),VLOOKUP($B99, 'part 03'!$D:$K, 8, 0),""))</f>
        <v>#N/A</v>
      </c>
      <c r="K99" s="51" t="e">
        <f>IF(VLOOKUP($B99, 'part 03'!$D:$K, 3, 0) = 0,"не сдают",VLOOKUP($B99, 'part 03'!$D:$J, 4, 0)-VLOOKUP($B99, 'part 03'!$D:$J, 5, 0)-VLOOKUP($B99, 'part 03'!$D:$J, 6, 0))</f>
        <v>#N/A</v>
      </c>
      <c r="L99" s="51" t="e">
        <f ca="1">IF(VLOOKUP($B99, 'part 04'!$D:$K, 3, 0) = 0,"не сдают",IF(VLOOKUP($B99, 'part 04'!$D:$K, 8, 0) &lt;&gt; TODAY(),IF(VLOOKUP($B99, 'part 04'!$D:$K, 6, 0) = 0,"потратили","должник"),"сдал"))</f>
        <v>#N/A</v>
      </c>
      <c r="M99" s="52" t="e">
        <f ca="1">IF(VLOOKUP($B99, 'part 04'!$D:$K, 3, 0) = 0,"не сдают",IF(VLOOKUP($B99, 'part 04'!$D:$K, 8, 0) &lt;&gt; TODAY(),VLOOKUP($B99, 'part 04'!$D:$K, 8, 0),""))</f>
        <v>#N/A</v>
      </c>
      <c r="N99" s="51" t="e">
        <f>IF(VLOOKUP($B99, 'part 04'!$D:$K, 3, 0) = 0,"не сдают",VLOOKUP($B99, 'part 04'!$D:$J, 4, 0)-VLOOKUP($B99, 'part 04'!$D:$J, 5, 0)-VLOOKUP($B99, 'part 04'!$D:$J, 6, 0))</f>
        <v>#N/A</v>
      </c>
      <c r="O99" s="53" t="e">
        <f ca="1">IF(VLOOKUP($B99, 'part 05'!$D:$K, 3, 0) = 0,"не сдают",IF(VLOOKUP($B99, 'part 05'!$D:$K, 8, 0) &lt;&gt; TODAY(),IF(VLOOKUP($B99, 'part 05'!$D:$K, 6, 0) = 0,"потратили","должник"),"сдал"))</f>
        <v>#N/A</v>
      </c>
      <c r="P99" s="54" t="e">
        <f ca="1">IF(VLOOKUP($B99, 'part 05'!$D:$K, 3, 0) = 0,"не сдают",IF(VLOOKUP($B99, 'part 05'!$D:$K, 8, 0) &lt;&gt; TODAY(),VLOOKUP($B99, 'part 05'!$D:$K, 8, 0),""))</f>
        <v>#N/A</v>
      </c>
      <c r="Q99" s="53" t="e">
        <f>IF(VLOOKUP($B99, 'part 05'!$D:$K, 3, 0) = 0,"не сдают",VLOOKUP($B99, 'part 05'!$D:$J, 4, 0)-VLOOKUP($B99, 'part 05'!$D:$J, 5, 0)-VLOOKUP($B99, 'part 05'!$D:$J, 6, 0))</f>
        <v>#N/A</v>
      </c>
      <c r="R99" s="51" t="e">
        <f ca="1">IF(VLOOKUP($B99, 'part 06'!$D:$K, 3, 0) = 0,"не сдают",IF(VLOOKUP($B99, 'part 06'!$D:$K, 8, 0) &lt;&gt; TODAY(),IF(VLOOKUP($B99, 'part 06'!$D:$K, 6, 0) = 0,"потратили","должник"),"сдал"))</f>
        <v>#N/A</v>
      </c>
      <c r="S99" s="52" t="e">
        <f ca="1">IF(VLOOKUP($B99, 'part 06'!$D:$K, 3, 0) = 0,"не сдают",IF(VLOOKUP($B99, 'part 06'!$D:$K, 8, 0) &lt;&gt; TODAY(),VLOOKUP($B99, 'part 06'!$D:$K, 8, 0),""))</f>
        <v>#N/A</v>
      </c>
      <c r="T99" s="51" t="e">
        <f>IF(VLOOKUP($B99, 'part 06'!$D:$K, 3, 0) = 0,"не сдают",VLOOKUP($B99, 'part 06'!$D:$J, 4, 0)-VLOOKUP($B99, 'part 06'!$D:$J, 5, 0)-VLOOKUP($B99, 'part 06'!$D:$J, 6, 0))</f>
        <v>#N/A</v>
      </c>
      <c r="U99" s="51" t="e">
        <f ca="1">IF(VLOOKUP($B99, 'part 07'!$D:$K, 3, 0) = 0,"не сдают",IF(VLOOKUP($B99, 'part 07'!$D:$K, 8, 0) &lt;&gt; TODAY(),IF(VLOOKUP($B99, 'part 07'!$D:$K, 6, 0) = 0,"потратили","должник"),"сдал"))</f>
        <v>#N/A</v>
      </c>
      <c r="V99" s="52" t="e">
        <f ca="1">IF(VLOOKUP($B99, 'part 07'!$D:$K, 3, 0) = 0,"не сдают",IF(VLOOKUP($B99, 'part 07'!$D:$K, 8, 0) &lt;&gt; TODAY(),VLOOKUP($B99, 'part 07'!$D:$K, 8, 0),""))</f>
        <v>#N/A</v>
      </c>
      <c r="W99" s="51" t="e">
        <f>IF(VLOOKUP($B99, 'part 07'!$D:$K, 3, 0) = 0,"не сдают",VLOOKUP($B99, 'part 07'!$D:$J, 4, 0)-VLOOKUP($B99, 'part 07'!$D:$J, 5, 0)-VLOOKUP($B99, 'part 07'!$D:$J, 6, 0))</f>
        <v>#N/A</v>
      </c>
      <c r="X99" s="51" t="e">
        <f ca="1">IF(VLOOKUP($B99, 'part 08'!$D:$K, 3, 0) = 0,"не сдают",IF(VLOOKUP($B99, 'part 08'!$D:$K, 8, 0) &lt;&gt; TODAY(),IF(VLOOKUP($B99, 'part 08'!$D:$K, 6, 0) = 0,"потратили","должник"),"сдал"))</f>
        <v>#N/A</v>
      </c>
      <c r="Y99" s="52" t="e">
        <f ca="1">IF(VLOOKUP($B99, 'part 08'!$D:$K, 3, 0) = 0,"не сдают",IF(VLOOKUP($B99, 'part 08'!$D:$K, 8, 0) &lt;&gt; TODAY(),VLOOKUP($B99, 'part 08'!$D:$K, 8, 0),""))</f>
        <v>#N/A</v>
      </c>
      <c r="Z99" s="51" t="e">
        <f>IF(VLOOKUP($B99, 'part 08'!$D:$K, 3, 0) = 0,"не сдают",VLOOKUP($B99, 'part 08'!$D:$J, 4, 0)-VLOOKUP($B99, 'part 08'!$D:$J, 5, 0)-VLOOKUP($B99, 'part 08'!$D:$J, 6, 0))</f>
        <v>#N/A</v>
      </c>
      <c r="AA99" s="51" t="e">
        <f ca="1">IF(VLOOKUP($B99, 'part 09'!$D:$K, 3, 0) = 0,"не сдают",IF(VLOOKUP($B99, 'part 09'!$D:$K, 8, 0) &lt;&gt; TODAY(),IF(VLOOKUP($B99, 'part 09'!$D:$K, 6, 0) = 0,"потратили","должник"),"сдал"))</f>
        <v>#N/A</v>
      </c>
      <c r="AB99" s="52" t="e">
        <f ca="1">IF(VLOOKUP($B99, 'part 09'!$D:$K, 3, 0) = 0,"не сдают",IF(VLOOKUP($B99, 'part 09'!$D:$K, 8, 0) &lt;&gt; TODAY(),VLOOKUP($B99, 'part 09'!$D:$K, 8, 0),""))</f>
        <v>#N/A</v>
      </c>
      <c r="AC99" s="51" t="e">
        <f>IF(VLOOKUP($B99, 'part 09'!$D:$K, 3, 0) = 0,"не сдают",VLOOKUP($B99, 'part 09'!$D:$J, 4, 0)-VLOOKUP($B99, 'part 09'!$D:$J, 5, 0)-VLOOKUP($B99, 'part 09'!$D:$J, 6, 0))</f>
        <v>#N/A</v>
      </c>
      <c r="AD99" s="51" t="e">
        <f ca="1">IF(VLOOKUP($B99, 'part 10'!$D:$K, 3, 0) = 0,"не сдают",IF(VLOOKUP($B99, 'part 10'!$D:$K, 8, 0) &lt;&gt; TODAY(),IF(VLOOKUP($B99, 'part 10'!$D:$K, 6, 0) = 0,"потратили","должник"),"сдал"))</f>
        <v>#N/A</v>
      </c>
      <c r="AE99" s="52" t="e">
        <f ca="1">IF(VLOOKUP($B99, 'part 10'!$D:$K, 3, 0) = 0,"не сдают",IF(VLOOKUP($B99, 'part 10'!$D:$K, 8, 0) &lt;&gt; TODAY(),VLOOKUP($B99, 'part 10'!$D:$K, 8, 0),""))</f>
        <v>#N/A</v>
      </c>
      <c r="AF99" s="51" t="e">
        <f>IF(VLOOKUP($B99, 'part 10'!$D:$K, 3, 0) = 0,"не сдают",VLOOKUP($B99, 'part 10'!$D:$J, 4, 0)-VLOOKUP($B99, 'part 10'!$D:$J, 5, 0)-VLOOKUP($B99, 'part 10'!$D:$J, 6, 0))</f>
        <v>#N/A</v>
      </c>
    </row>
    <row r="100" spans="1:32" ht="15">
      <c r="A100" s="15">
        <v>98</v>
      </c>
      <c r="B100" s="29" t="s">
        <v>134</v>
      </c>
      <c r="C100" s="51" t="e">
        <f ca="1">IF(VLOOKUP($B100, 'part 01'!$D:$K, 3, 0) = 0,"не сдают",IF(VLOOKUP($B100, 'part 01'!$D:$K, 8, 0) &lt;&gt; TODAY(),IF(VLOOKUP($B100, 'part 01'!$D:$K, 6, 0) = 0,"потратили","должник"),"сдал"))</f>
        <v>#N/A</v>
      </c>
      <c r="D100" s="52" t="e">
        <f ca="1">IF(VLOOKUP($B100, 'part 01'!$D:$K, 3, 0) = 0,"не сдают",IF(VLOOKUP($B100, 'part 01'!$D:$K, 8, 0) &lt;&gt; TODAY(),VLOOKUP($B100, 'part 01'!$D:$K, 8, 0),""))</f>
        <v>#N/A</v>
      </c>
      <c r="E100" s="51" t="e">
        <f>IF(VLOOKUP($B100, 'part 01'!$D:$K, 3, 0) = 0,"не сдают",VLOOKUP($B100, 'part 01'!$D:$J, 4, 0)-VLOOKUP($B100, 'part 01'!$D:$J, 5, 0)-VLOOKUP($B100, 'part 01'!$D:$J, 6, 0))</f>
        <v>#N/A</v>
      </c>
      <c r="F100" s="51" t="e">
        <f ca="1">IF(VLOOKUP($B100, 'part 02'!$D:$K, 3, 0) = 0,"не сдают",IF(VLOOKUP($B100, 'part 02'!$D:$K, 8, 0) &lt;&gt; TODAY(),IF(VLOOKUP($B100, 'part 02'!$D:$K, 6, 0) = 0,"потратили","должник"),"сдал"))</f>
        <v>#N/A</v>
      </c>
      <c r="G100" s="52" t="e">
        <f ca="1">IF(VLOOKUP($B100, 'part 02'!$D:$K, 3, 0) = 0,"не сдают",IF(VLOOKUP($B100, 'part 02'!$D:$K, 8, 0) &lt;&gt; TODAY(),VLOOKUP($B100, 'part 02'!$D:$K, 8, 0),""))</f>
        <v>#N/A</v>
      </c>
      <c r="H100" s="51" t="e">
        <f>IF(VLOOKUP($B100, 'part 02'!$D:$K, 3, 0) = 0,"не сдают",VLOOKUP($B100, 'part 02'!$D:$J, 4, 0)-VLOOKUP($B100, 'part 02'!$D:$J, 5, 0)-VLOOKUP($B100, 'part 02'!$D:$J, 6, 0))</f>
        <v>#N/A</v>
      </c>
      <c r="I100" s="51" t="e">
        <f ca="1">IF(VLOOKUP($B100, 'part 03'!$D:$K, 3, 0) = 0,"не сдают",IF(VLOOKUP($B100, 'part 03'!$D:$K, 8, 0) &lt;&gt; TODAY(),IF(VLOOKUP($B100, 'part 03'!$D:$K, 6, 0) = 0,"потратили","должник"),"сдал"))</f>
        <v>#N/A</v>
      </c>
      <c r="J100" s="52" t="e">
        <f ca="1">IF(VLOOKUP($B100, 'part 03'!$D:$K, 3, 0) = 0,"не сдают",IF(VLOOKUP($B100, 'part 03'!$D:$K, 8, 0) &lt;&gt; TODAY(),VLOOKUP($B100, 'part 03'!$D:$K, 8, 0),""))</f>
        <v>#N/A</v>
      </c>
      <c r="K100" s="51" t="e">
        <f>IF(VLOOKUP($B100, 'part 03'!$D:$K, 3, 0) = 0,"не сдают",VLOOKUP($B100, 'part 03'!$D:$J, 4, 0)-VLOOKUP($B100, 'part 03'!$D:$J, 5, 0)-VLOOKUP($B100, 'part 03'!$D:$J, 6, 0))</f>
        <v>#N/A</v>
      </c>
      <c r="L100" s="51" t="e">
        <f ca="1">IF(VLOOKUP($B100, 'part 04'!$D:$K, 3, 0) = 0,"не сдают",IF(VLOOKUP($B100, 'part 04'!$D:$K, 8, 0) &lt;&gt; TODAY(),IF(VLOOKUP($B100, 'part 04'!$D:$K, 6, 0) = 0,"потратили","должник"),"сдал"))</f>
        <v>#N/A</v>
      </c>
      <c r="M100" s="52" t="e">
        <f ca="1">IF(VLOOKUP($B100, 'part 04'!$D:$K, 3, 0) = 0,"не сдают",IF(VLOOKUP($B100, 'part 04'!$D:$K, 8, 0) &lt;&gt; TODAY(),VLOOKUP($B100, 'part 04'!$D:$K, 8, 0),""))</f>
        <v>#N/A</v>
      </c>
      <c r="N100" s="51" t="e">
        <f>IF(VLOOKUP($B100, 'part 04'!$D:$K, 3, 0) = 0,"не сдают",VLOOKUP($B100, 'part 04'!$D:$J, 4, 0)-VLOOKUP($B100, 'part 04'!$D:$J, 5, 0)-VLOOKUP($B100, 'part 04'!$D:$J, 6, 0))</f>
        <v>#N/A</v>
      </c>
      <c r="O100" s="53" t="e">
        <f ca="1">IF(VLOOKUP($B100, 'part 05'!$D:$K, 3, 0) = 0,"не сдают",IF(VLOOKUP($B100, 'part 05'!$D:$K, 8, 0) &lt;&gt; TODAY(),IF(VLOOKUP($B100, 'part 05'!$D:$K, 6, 0) = 0,"потратили","должник"),"сдал"))</f>
        <v>#N/A</v>
      </c>
      <c r="P100" s="54" t="e">
        <f ca="1">IF(VLOOKUP($B100, 'part 05'!$D:$K, 3, 0) = 0,"не сдают",IF(VLOOKUP($B100, 'part 05'!$D:$K, 8, 0) &lt;&gt; TODAY(),VLOOKUP($B100, 'part 05'!$D:$K, 8, 0),""))</f>
        <v>#N/A</v>
      </c>
      <c r="Q100" s="53" t="e">
        <f>IF(VLOOKUP($B100, 'part 05'!$D:$K, 3, 0) = 0,"не сдают",VLOOKUP($B100, 'part 05'!$D:$J, 4, 0)-VLOOKUP($B100, 'part 05'!$D:$J, 5, 0)-VLOOKUP($B100, 'part 05'!$D:$J, 6, 0))</f>
        <v>#N/A</v>
      </c>
      <c r="R100" s="51" t="e">
        <f ca="1">IF(VLOOKUP($B100, 'part 06'!$D:$K, 3, 0) = 0,"не сдают",IF(VLOOKUP($B100, 'part 06'!$D:$K, 8, 0) &lt;&gt; TODAY(),IF(VLOOKUP($B100, 'part 06'!$D:$K, 6, 0) = 0,"потратили","должник"),"сдал"))</f>
        <v>#N/A</v>
      </c>
      <c r="S100" s="52" t="e">
        <f ca="1">IF(VLOOKUP($B100, 'part 06'!$D:$K, 3, 0) = 0,"не сдают",IF(VLOOKUP($B100, 'part 06'!$D:$K, 8, 0) &lt;&gt; TODAY(),VLOOKUP($B100, 'part 06'!$D:$K, 8, 0),""))</f>
        <v>#N/A</v>
      </c>
      <c r="T100" s="51" t="e">
        <f>IF(VLOOKUP($B100, 'part 06'!$D:$K, 3, 0) = 0,"не сдают",VLOOKUP($B100, 'part 06'!$D:$J, 4, 0)-VLOOKUP($B100, 'part 06'!$D:$J, 5, 0)-VLOOKUP($B100, 'part 06'!$D:$J, 6, 0))</f>
        <v>#N/A</v>
      </c>
      <c r="U100" s="51" t="e">
        <f ca="1">IF(VLOOKUP($B100, 'part 07'!$D:$K, 3, 0) = 0,"не сдают",IF(VLOOKUP($B100, 'part 07'!$D:$K, 8, 0) &lt;&gt; TODAY(),IF(VLOOKUP($B100, 'part 07'!$D:$K, 6, 0) = 0,"потратили","должник"),"сдал"))</f>
        <v>#N/A</v>
      </c>
      <c r="V100" s="52" t="e">
        <f ca="1">IF(VLOOKUP($B100, 'part 07'!$D:$K, 3, 0) = 0,"не сдают",IF(VLOOKUP($B100, 'part 07'!$D:$K, 8, 0) &lt;&gt; TODAY(),VLOOKUP($B100, 'part 07'!$D:$K, 8, 0),""))</f>
        <v>#N/A</v>
      </c>
      <c r="W100" s="51" t="e">
        <f>IF(VLOOKUP($B100, 'part 07'!$D:$K, 3, 0) = 0,"не сдают",VLOOKUP($B100, 'part 07'!$D:$J, 4, 0)-VLOOKUP($B100, 'part 07'!$D:$J, 5, 0)-VLOOKUP($B100, 'part 07'!$D:$J, 6, 0))</f>
        <v>#N/A</v>
      </c>
      <c r="X100" s="51" t="e">
        <f ca="1">IF(VLOOKUP($B100, 'part 08'!$D:$K, 3, 0) = 0,"не сдают",IF(VLOOKUP($B100, 'part 08'!$D:$K, 8, 0) &lt;&gt; TODAY(),IF(VLOOKUP($B100, 'part 08'!$D:$K, 6, 0) = 0,"потратили","должник"),"сдал"))</f>
        <v>#N/A</v>
      </c>
      <c r="Y100" s="52" t="e">
        <f ca="1">IF(VLOOKUP($B100, 'part 08'!$D:$K, 3, 0) = 0,"не сдают",IF(VLOOKUP($B100, 'part 08'!$D:$K, 8, 0) &lt;&gt; TODAY(),VLOOKUP($B100, 'part 08'!$D:$K, 8, 0),""))</f>
        <v>#N/A</v>
      </c>
      <c r="Z100" s="51" t="e">
        <f>IF(VLOOKUP($B100, 'part 08'!$D:$K, 3, 0) = 0,"не сдают",VLOOKUP($B100, 'part 08'!$D:$J, 4, 0)-VLOOKUP($B100, 'part 08'!$D:$J, 5, 0)-VLOOKUP($B100, 'part 08'!$D:$J, 6, 0))</f>
        <v>#N/A</v>
      </c>
      <c r="AA100" s="51" t="e">
        <f ca="1">IF(VLOOKUP($B100, 'part 09'!$D:$K, 3, 0) = 0,"не сдают",IF(VLOOKUP($B100, 'part 09'!$D:$K, 8, 0) &lt;&gt; TODAY(),IF(VLOOKUP($B100, 'part 09'!$D:$K, 6, 0) = 0,"потратили","должник"),"сдал"))</f>
        <v>#N/A</v>
      </c>
      <c r="AB100" s="52" t="e">
        <f ca="1">IF(VLOOKUP($B100, 'part 09'!$D:$K, 3, 0) = 0,"не сдают",IF(VLOOKUP($B100, 'part 09'!$D:$K, 8, 0) &lt;&gt; TODAY(),VLOOKUP($B100, 'part 09'!$D:$K, 8, 0),""))</f>
        <v>#N/A</v>
      </c>
      <c r="AC100" s="51" t="e">
        <f>IF(VLOOKUP($B100, 'part 09'!$D:$K, 3, 0) = 0,"не сдают",VLOOKUP($B100, 'part 09'!$D:$J, 4, 0)-VLOOKUP($B100, 'part 09'!$D:$J, 5, 0)-VLOOKUP($B100, 'part 09'!$D:$J, 6, 0))</f>
        <v>#N/A</v>
      </c>
      <c r="AD100" s="51" t="e">
        <f ca="1">IF(VLOOKUP($B100, 'part 10'!$D:$K, 3, 0) = 0,"не сдают",IF(VLOOKUP($B100, 'part 10'!$D:$K, 8, 0) &lt;&gt; TODAY(),IF(VLOOKUP($B100, 'part 10'!$D:$K, 6, 0) = 0,"потратили","должник"),"сдал"))</f>
        <v>#N/A</v>
      </c>
      <c r="AE100" s="52" t="e">
        <f ca="1">IF(VLOOKUP($B100, 'part 10'!$D:$K, 3, 0) = 0,"не сдают",IF(VLOOKUP($B100, 'part 10'!$D:$K, 8, 0) &lt;&gt; TODAY(),VLOOKUP($B100, 'part 10'!$D:$K, 8, 0),""))</f>
        <v>#N/A</v>
      </c>
      <c r="AF100" s="51" t="e">
        <f>IF(VLOOKUP($B100, 'part 10'!$D:$K, 3, 0) = 0,"не сдают",VLOOKUP($B100, 'part 10'!$D:$J, 4, 0)-VLOOKUP($B100, 'part 10'!$D:$J, 5, 0)-VLOOKUP($B100, 'part 10'!$D:$J, 6, 0))</f>
        <v>#N/A</v>
      </c>
    </row>
    <row r="101" spans="1:32" ht="15">
      <c r="A101" s="15">
        <v>99</v>
      </c>
      <c r="B101" s="29" t="s">
        <v>135</v>
      </c>
      <c r="C101" s="51" t="e">
        <f ca="1">IF(VLOOKUP($B101, 'part 01'!$D:$K, 3, 0) = 0,"не сдают",IF(VLOOKUP($B101, 'part 01'!$D:$K, 8, 0) &lt;&gt; TODAY(),IF(VLOOKUP($B101, 'part 01'!$D:$K, 6, 0) = 0,"потратили","должник"),"сдал"))</f>
        <v>#N/A</v>
      </c>
      <c r="D101" s="52" t="e">
        <f ca="1">IF(VLOOKUP($B101, 'part 01'!$D:$K, 3, 0) = 0,"не сдают",IF(VLOOKUP($B101, 'part 01'!$D:$K, 8, 0) &lt;&gt; TODAY(),VLOOKUP($B101, 'part 01'!$D:$K, 8, 0),""))</f>
        <v>#N/A</v>
      </c>
      <c r="E101" s="51" t="e">
        <f>IF(VLOOKUP($B101, 'part 01'!$D:$K, 3, 0) = 0,"не сдают",VLOOKUP($B101, 'part 01'!$D:$J, 4, 0)-VLOOKUP($B101, 'part 01'!$D:$J, 5, 0)-VLOOKUP($B101, 'part 01'!$D:$J, 6, 0))</f>
        <v>#N/A</v>
      </c>
      <c r="F101" s="51" t="e">
        <f ca="1">IF(VLOOKUP($B101, 'part 02'!$D:$K, 3, 0) = 0,"не сдают",IF(VLOOKUP($B101, 'part 02'!$D:$K, 8, 0) &lt;&gt; TODAY(),IF(VLOOKUP($B101, 'part 02'!$D:$K, 6, 0) = 0,"потратили","должник"),"сдал"))</f>
        <v>#N/A</v>
      </c>
      <c r="G101" s="52" t="e">
        <f ca="1">IF(VLOOKUP($B101, 'part 02'!$D:$K, 3, 0) = 0,"не сдают",IF(VLOOKUP($B101, 'part 02'!$D:$K, 8, 0) &lt;&gt; TODAY(),VLOOKUP($B101, 'part 02'!$D:$K, 8, 0),""))</f>
        <v>#N/A</v>
      </c>
      <c r="H101" s="51" t="e">
        <f>IF(VLOOKUP($B101, 'part 02'!$D:$K, 3, 0) = 0,"не сдают",VLOOKUP($B101, 'part 02'!$D:$J, 4, 0)-VLOOKUP($B101, 'part 02'!$D:$J, 5, 0)-VLOOKUP($B101, 'part 02'!$D:$J, 6, 0))</f>
        <v>#N/A</v>
      </c>
      <c r="I101" s="51" t="e">
        <f ca="1">IF(VLOOKUP($B101, 'part 03'!$D:$K, 3, 0) = 0,"не сдают",IF(VLOOKUP($B101, 'part 03'!$D:$K, 8, 0) &lt;&gt; TODAY(),IF(VLOOKUP($B101, 'part 03'!$D:$K, 6, 0) = 0,"потратили","должник"),"сдал"))</f>
        <v>#N/A</v>
      </c>
      <c r="J101" s="52" t="e">
        <f ca="1">IF(VLOOKUP($B101, 'part 03'!$D:$K, 3, 0) = 0,"не сдают",IF(VLOOKUP($B101, 'part 03'!$D:$K, 8, 0) &lt;&gt; TODAY(),VLOOKUP($B101, 'part 03'!$D:$K, 8, 0),""))</f>
        <v>#N/A</v>
      </c>
      <c r="K101" s="51" t="e">
        <f>IF(VLOOKUP($B101, 'part 03'!$D:$K, 3, 0) = 0,"не сдают",VLOOKUP($B101, 'part 03'!$D:$J, 4, 0)-VLOOKUP($B101, 'part 03'!$D:$J, 5, 0)-VLOOKUP($B101, 'part 03'!$D:$J, 6, 0))</f>
        <v>#N/A</v>
      </c>
      <c r="L101" s="51" t="e">
        <f ca="1">IF(VLOOKUP($B101, 'part 04'!$D:$K, 3, 0) = 0,"не сдают",IF(VLOOKUP($B101, 'part 04'!$D:$K, 8, 0) &lt;&gt; TODAY(),IF(VLOOKUP($B101, 'part 04'!$D:$K, 6, 0) = 0,"потратили","должник"),"сдал"))</f>
        <v>#N/A</v>
      </c>
      <c r="M101" s="52" t="e">
        <f ca="1">IF(VLOOKUP($B101, 'part 04'!$D:$K, 3, 0) = 0,"не сдают",IF(VLOOKUP($B101, 'part 04'!$D:$K, 8, 0) &lt;&gt; TODAY(),VLOOKUP($B101, 'part 04'!$D:$K, 8, 0),""))</f>
        <v>#N/A</v>
      </c>
      <c r="N101" s="51" t="e">
        <f>IF(VLOOKUP($B101, 'part 04'!$D:$K, 3, 0) = 0,"не сдают",VLOOKUP($B101, 'part 04'!$D:$J, 4, 0)-VLOOKUP($B101, 'part 04'!$D:$J, 5, 0)-VLOOKUP($B101, 'part 04'!$D:$J, 6, 0))</f>
        <v>#N/A</v>
      </c>
      <c r="O101" s="53" t="e">
        <f ca="1">IF(VLOOKUP($B101, 'part 05'!$D:$K, 3, 0) = 0,"не сдают",IF(VLOOKUP($B101, 'part 05'!$D:$K, 8, 0) &lt;&gt; TODAY(),IF(VLOOKUP($B101, 'part 05'!$D:$K, 6, 0) = 0,"потратили","должник"),"сдал"))</f>
        <v>#N/A</v>
      </c>
      <c r="P101" s="54" t="e">
        <f ca="1">IF(VLOOKUP($B101, 'part 05'!$D:$K, 3, 0) = 0,"не сдают",IF(VLOOKUP($B101, 'part 05'!$D:$K, 8, 0) &lt;&gt; TODAY(),VLOOKUP($B101, 'part 05'!$D:$K, 8, 0),""))</f>
        <v>#N/A</v>
      </c>
      <c r="Q101" s="53" t="e">
        <f>IF(VLOOKUP($B101, 'part 05'!$D:$K, 3, 0) = 0,"не сдают",VLOOKUP($B101, 'part 05'!$D:$J, 4, 0)-VLOOKUP($B101, 'part 05'!$D:$J, 5, 0)-VLOOKUP($B101, 'part 05'!$D:$J, 6, 0))</f>
        <v>#N/A</v>
      </c>
      <c r="R101" s="51" t="e">
        <f ca="1">IF(VLOOKUP($B101, 'part 06'!$D:$K, 3, 0) = 0,"не сдают",IF(VLOOKUP($B101, 'part 06'!$D:$K, 8, 0) &lt;&gt; TODAY(),IF(VLOOKUP($B101, 'part 06'!$D:$K, 6, 0) = 0,"потратили","должник"),"сдал"))</f>
        <v>#N/A</v>
      </c>
      <c r="S101" s="52" t="e">
        <f ca="1">IF(VLOOKUP($B101, 'part 06'!$D:$K, 3, 0) = 0,"не сдают",IF(VLOOKUP($B101, 'part 06'!$D:$K, 8, 0) &lt;&gt; TODAY(),VLOOKUP($B101, 'part 06'!$D:$K, 8, 0),""))</f>
        <v>#N/A</v>
      </c>
      <c r="T101" s="51" t="e">
        <f>IF(VLOOKUP($B101, 'part 06'!$D:$K, 3, 0) = 0,"не сдают",VLOOKUP($B101, 'part 06'!$D:$J, 4, 0)-VLOOKUP($B101, 'part 06'!$D:$J, 5, 0)-VLOOKUP($B101, 'part 06'!$D:$J, 6, 0))</f>
        <v>#N/A</v>
      </c>
      <c r="U101" s="51" t="e">
        <f ca="1">IF(VLOOKUP($B101, 'part 07'!$D:$K, 3, 0) = 0,"не сдают",IF(VLOOKUP($B101, 'part 07'!$D:$K, 8, 0) &lt;&gt; TODAY(),IF(VLOOKUP($B101, 'part 07'!$D:$K, 6, 0) = 0,"потратили","должник"),"сдал"))</f>
        <v>#N/A</v>
      </c>
      <c r="V101" s="52" t="e">
        <f ca="1">IF(VLOOKUP($B101, 'part 07'!$D:$K, 3, 0) = 0,"не сдают",IF(VLOOKUP($B101, 'part 07'!$D:$K, 8, 0) &lt;&gt; TODAY(),VLOOKUP($B101, 'part 07'!$D:$K, 8, 0),""))</f>
        <v>#N/A</v>
      </c>
      <c r="W101" s="51" t="e">
        <f>IF(VLOOKUP($B101, 'part 07'!$D:$K, 3, 0) = 0,"не сдают",VLOOKUP($B101, 'part 07'!$D:$J, 4, 0)-VLOOKUP($B101, 'part 07'!$D:$J, 5, 0)-VLOOKUP($B101, 'part 07'!$D:$J, 6, 0))</f>
        <v>#N/A</v>
      </c>
      <c r="X101" s="51" t="e">
        <f ca="1">IF(VLOOKUP($B101, 'part 08'!$D:$K, 3, 0) = 0,"не сдают",IF(VLOOKUP($B101, 'part 08'!$D:$K, 8, 0) &lt;&gt; TODAY(),IF(VLOOKUP($B101, 'part 08'!$D:$K, 6, 0) = 0,"потратили","должник"),"сдал"))</f>
        <v>#N/A</v>
      </c>
      <c r="Y101" s="52" t="e">
        <f ca="1">IF(VLOOKUP($B101, 'part 08'!$D:$K, 3, 0) = 0,"не сдают",IF(VLOOKUP($B101, 'part 08'!$D:$K, 8, 0) &lt;&gt; TODAY(),VLOOKUP($B101, 'part 08'!$D:$K, 8, 0),""))</f>
        <v>#N/A</v>
      </c>
      <c r="Z101" s="51" t="e">
        <f>IF(VLOOKUP($B101, 'part 08'!$D:$K, 3, 0) = 0,"не сдают",VLOOKUP($B101, 'part 08'!$D:$J, 4, 0)-VLOOKUP($B101, 'part 08'!$D:$J, 5, 0)-VLOOKUP($B101, 'part 08'!$D:$J, 6, 0))</f>
        <v>#N/A</v>
      </c>
      <c r="AA101" s="51" t="e">
        <f ca="1">IF(VLOOKUP($B101, 'part 09'!$D:$K, 3, 0) = 0,"не сдают",IF(VLOOKUP($B101, 'part 09'!$D:$K, 8, 0) &lt;&gt; TODAY(),IF(VLOOKUP($B101, 'part 09'!$D:$K, 6, 0) = 0,"потратили","должник"),"сдал"))</f>
        <v>#N/A</v>
      </c>
      <c r="AB101" s="52" t="e">
        <f ca="1">IF(VLOOKUP($B101, 'part 09'!$D:$K, 3, 0) = 0,"не сдают",IF(VLOOKUP($B101, 'part 09'!$D:$K, 8, 0) &lt;&gt; TODAY(),VLOOKUP($B101, 'part 09'!$D:$K, 8, 0),""))</f>
        <v>#N/A</v>
      </c>
      <c r="AC101" s="51" t="e">
        <f>IF(VLOOKUP($B101, 'part 09'!$D:$K, 3, 0) = 0,"не сдают",VLOOKUP($B101, 'part 09'!$D:$J, 4, 0)-VLOOKUP($B101, 'part 09'!$D:$J, 5, 0)-VLOOKUP($B101, 'part 09'!$D:$J, 6, 0))</f>
        <v>#N/A</v>
      </c>
      <c r="AD101" s="51" t="e">
        <f ca="1">IF(VLOOKUP($B101, 'part 10'!$D:$K, 3, 0) = 0,"не сдают",IF(VLOOKUP($B101, 'part 10'!$D:$K, 8, 0) &lt;&gt; TODAY(),IF(VLOOKUP($B101, 'part 10'!$D:$K, 6, 0) = 0,"потратили","должник"),"сдал"))</f>
        <v>#N/A</v>
      </c>
      <c r="AE101" s="52" t="e">
        <f ca="1">IF(VLOOKUP($B101, 'part 10'!$D:$K, 3, 0) = 0,"не сдают",IF(VLOOKUP($B101, 'part 10'!$D:$K, 8, 0) &lt;&gt; TODAY(),VLOOKUP($B101, 'part 10'!$D:$K, 8, 0),""))</f>
        <v>#N/A</v>
      </c>
      <c r="AF101" s="51" t="e">
        <f>IF(VLOOKUP($B101, 'part 10'!$D:$K, 3, 0) = 0,"не сдают",VLOOKUP($B101, 'part 10'!$D:$J, 4, 0)-VLOOKUP($B101, 'part 10'!$D:$J, 5, 0)-VLOOKUP($B101, 'part 10'!$D:$J, 6, 0))</f>
        <v>#N/A</v>
      </c>
    </row>
    <row r="102" spans="1:32" ht="15">
      <c r="A102" s="15">
        <v>100</v>
      </c>
      <c r="B102" s="29" t="s">
        <v>136</v>
      </c>
      <c r="C102" s="51" t="e">
        <f ca="1">IF(VLOOKUP($B102, 'part 01'!$D:$K, 3, 0) = 0,"не сдают",IF(VLOOKUP($B102, 'part 01'!$D:$K, 8, 0) &lt;&gt; TODAY(),IF(VLOOKUP($B102, 'part 01'!$D:$K, 6, 0) = 0,"потратили","должник"),"сдал"))</f>
        <v>#N/A</v>
      </c>
      <c r="D102" s="52" t="e">
        <f ca="1">IF(VLOOKUP($B102, 'part 01'!$D:$K, 3, 0) = 0,"не сдают",IF(VLOOKUP($B102, 'part 01'!$D:$K, 8, 0) &lt;&gt; TODAY(),VLOOKUP($B102, 'part 01'!$D:$K, 8, 0),""))</f>
        <v>#N/A</v>
      </c>
      <c r="E102" s="51" t="e">
        <f>IF(VLOOKUP($B102, 'part 01'!$D:$K, 3, 0) = 0,"не сдают",VLOOKUP($B102, 'part 01'!$D:$J, 4, 0)-VLOOKUP($B102, 'part 01'!$D:$J, 5, 0)-VLOOKUP($B102, 'part 01'!$D:$J, 6, 0))</f>
        <v>#N/A</v>
      </c>
      <c r="F102" s="51" t="e">
        <f ca="1">IF(VLOOKUP($B102, 'part 02'!$D:$K, 3, 0) = 0,"не сдают",IF(VLOOKUP($B102, 'part 02'!$D:$K, 8, 0) &lt;&gt; TODAY(),IF(VLOOKUP($B102, 'part 02'!$D:$K, 6, 0) = 0,"потратили","должник"),"сдал"))</f>
        <v>#N/A</v>
      </c>
      <c r="G102" s="52" t="e">
        <f ca="1">IF(VLOOKUP($B102, 'part 02'!$D:$K, 3, 0) = 0,"не сдают",IF(VLOOKUP($B102, 'part 02'!$D:$K, 8, 0) &lt;&gt; TODAY(),VLOOKUP($B102, 'part 02'!$D:$K, 8, 0),""))</f>
        <v>#N/A</v>
      </c>
      <c r="H102" s="51" t="e">
        <f>IF(VLOOKUP($B102, 'part 02'!$D:$K, 3, 0) = 0,"не сдают",VLOOKUP($B102, 'part 02'!$D:$J, 4, 0)-VLOOKUP($B102, 'part 02'!$D:$J, 5, 0)-VLOOKUP($B102, 'part 02'!$D:$J, 6, 0))</f>
        <v>#N/A</v>
      </c>
      <c r="I102" s="51" t="e">
        <f ca="1">IF(VLOOKUP($B102, 'part 03'!$D:$K, 3, 0) = 0,"не сдают",IF(VLOOKUP($B102, 'part 03'!$D:$K, 8, 0) &lt;&gt; TODAY(),IF(VLOOKUP($B102, 'part 03'!$D:$K, 6, 0) = 0,"потратили","должник"),"сдал"))</f>
        <v>#N/A</v>
      </c>
      <c r="J102" s="52" t="e">
        <f ca="1">IF(VLOOKUP($B102, 'part 03'!$D:$K, 3, 0) = 0,"не сдают",IF(VLOOKUP($B102, 'part 03'!$D:$K, 8, 0) &lt;&gt; TODAY(),VLOOKUP($B102, 'part 03'!$D:$K, 8, 0),""))</f>
        <v>#N/A</v>
      </c>
      <c r="K102" s="51" t="e">
        <f>IF(VLOOKUP($B102, 'part 03'!$D:$K, 3, 0) = 0,"не сдают",VLOOKUP($B102, 'part 03'!$D:$J, 4, 0)-VLOOKUP($B102, 'part 03'!$D:$J, 5, 0)-VLOOKUP($B102, 'part 03'!$D:$J, 6, 0))</f>
        <v>#N/A</v>
      </c>
      <c r="L102" s="51" t="e">
        <f ca="1">IF(VLOOKUP($B102, 'part 04'!$D:$K, 3, 0) = 0,"не сдают",IF(VLOOKUP($B102, 'part 04'!$D:$K, 8, 0) &lt;&gt; TODAY(),IF(VLOOKUP($B102, 'part 04'!$D:$K, 6, 0) = 0,"потратили","должник"),"сдал"))</f>
        <v>#N/A</v>
      </c>
      <c r="M102" s="52" t="e">
        <f ca="1">IF(VLOOKUP($B102, 'part 04'!$D:$K, 3, 0) = 0,"не сдают",IF(VLOOKUP($B102, 'part 04'!$D:$K, 8, 0) &lt;&gt; TODAY(),VLOOKUP($B102, 'part 04'!$D:$K, 8, 0),""))</f>
        <v>#N/A</v>
      </c>
      <c r="N102" s="51" t="e">
        <f>IF(VLOOKUP($B102, 'part 04'!$D:$K, 3, 0) = 0,"не сдают",VLOOKUP($B102, 'part 04'!$D:$J, 4, 0)-VLOOKUP($B102, 'part 04'!$D:$J, 5, 0)-VLOOKUP($B102, 'part 04'!$D:$J, 6, 0))</f>
        <v>#N/A</v>
      </c>
      <c r="O102" s="53" t="e">
        <f ca="1">IF(VLOOKUP($B102, 'part 05'!$D:$K, 3, 0) = 0,"не сдают",IF(VLOOKUP($B102, 'part 05'!$D:$K, 8, 0) &lt;&gt; TODAY(),IF(VLOOKUP($B102, 'part 05'!$D:$K, 6, 0) = 0,"потратили","должник"),"сдал"))</f>
        <v>#N/A</v>
      </c>
      <c r="P102" s="54" t="e">
        <f ca="1">IF(VLOOKUP($B102, 'part 05'!$D:$K, 3, 0) = 0,"не сдают",IF(VLOOKUP($B102, 'part 05'!$D:$K, 8, 0) &lt;&gt; TODAY(),VLOOKUP($B102, 'part 05'!$D:$K, 8, 0),""))</f>
        <v>#N/A</v>
      </c>
      <c r="Q102" s="53" t="e">
        <f>IF(VLOOKUP($B102, 'part 05'!$D:$K, 3, 0) = 0,"не сдают",VLOOKUP($B102, 'part 05'!$D:$J, 4, 0)-VLOOKUP($B102, 'part 05'!$D:$J, 5, 0)-VLOOKUP($B102, 'part 05'!$D:$J, 6, 0))</f>
        <v>#N/A</v>
      </c>
      <c r="R102" s="51" t="e">
        <f ca="1">IF(VLOOKUP($B102, 'part 06'!$D:$K, 3, 0) = 0,"не сдают",IF(VLOOKUP($B102, 'part 06'!$D:$K, 8, 0) &lt;&gt; TODAY(),IF(VLOOKUP($B102, 'part 06'!$D:$K, 6, 0) = 0,"потратили","должник"),"сдал"))</f>
        <v>#N/A</v>
      </c>
      <c r="S102" s="52" t="e">
        <f ca="1">IF(VLOOKUP($B102, 'part 06'!$D:$K, 3, 0) = 0,"не сдают",IF(VLOOKUP($B102, 'part 06'!$D:$K, 8, 0) &lt;&gt; TODAY(),VLOOKUP($B102, 'part 06'!$D:$K, 8, 0),""))</f>
        <v>#N/A</v>
      </c>
      <c r="T102" s="51" t="e">
        <f>IF(VLOOKUP($B102, 'part 06'!$D:$K, 3, 0) = 0,"не сдают",VLOOKUP($B102, 'part 06'!$D:$J, 4, 0)-VLOOKUP($B102, 'part 06'!$D:$J, 5, 0)-VLOOKUP($B102, 'part 06'!$D:$J, 6, 0))</f>
        <v>#N/A</v>
      </c>
      <c r="U102" s="51" t="e">
        <f ca="1">IF(VLOOKUP($B102, 'part 07'!$D:$K, 3, 0) = 0,"не сдают",IF(VLOOKUP($B102, 'part 07'!$D:$K, 8, 0) &lt;&gt; TODAY(),IF(VLOOKUP($B102, 'part 07'!$D:$K, 6, 0) = 0,"потратили","должник"),"сдал"))</f>
        <v>#N/A</v>
      </c>
      <c r="V102" s="52" t="e">
        <f ca="1">IF(VLOOKUP($B102, 'part 07'!$D:$K, 3, 0) = 0,"не сдают",IF(VLOOKUP($B102, 'part 07'!$D:$K, 8, 0) &lt;&gt; TODAY(),VLOOKUP($B102, 'part 07'!$D:$K, 8, 0),""))</f>
        <v>#N/A</v>
      </c>
      <c r="W102" s="51" t="e">
        <f>IF(VLOOKUP($B102, 'part 07'!$D:$K, 3, 0) = 0,"не сдают",VLOOKUP($B102, 'part 07'!$D:$J, 4, 0)-VLOOKUP($B102, 'part 07'!$D:$J, 5, 0)-VLOOKUP($B102, 'part 07'!$D:$J, 6, 0))</f>
        <v>#N/A</v>
      </c>
      <c r="X102" s="51" t="e">
        <f ca="1">IF(VLOOKUP($B102, 'part 08'!$D:$K, 3, 0) = 0,"не сдают",IF(VLOOKUP($B102, 'part 08'!$D:$K, 8, 0) &lt;&gt; TODAY(),IF(VLOOKUP($B102, 'part 08'!$D:$K, 6, 0) = 0,"потратили","должник"),"сдал"))</f>
        <v>#N/A</v>
      </c>
      <c r="Y102" s="52" t="e">
        <f ca="1">IF(VLOOKUP($B102, 'part 08'!$D:$K, 3, 0) = 0,"не сдают",IF(VLOOKUP($B102, 'part 08'!$D:$K, 8, 0) &lt;&gt; TODAY(),VLOOKUP($B102, 'part 08'!$D:$K, 8, 0),""))</f>
        <v>#N/A</v>
      </c>
      <c r="Z102" s="51" t="e">
        <f>IF(VLOOKUP($B102, 'part 08'!$D:$K, 3, 0) = 0,"не сдают",VLOOKUP($B102, 'part 08'!$D:$J, 4, 0)-VLOOKUP($B102, 'part 08'!$D:$J, 5, 0)-VLOOKUP($B102, 'part 08'!$D:$J, 6, 0))</f>
        <v>#N/A</v>
      </c>
      <c r="AA102" s="51" t="e">
        <f ca="1">IF(VLOOKUP($B102, 'part 09'!$D:$K, 3, 0) = 0,"не сдают",IF(VLOOKUP($B102, 'part 09'!$D:$K, 8, 0) &lt;&gt; TODAY(),IF(VLOOKUP($B102, 'part 09'!$D:$K, 6, 0) = 0,"потратили","должник"),"сдал"))</f>
        <v>#N/A</v>
      </c>
      <c r="AB102" s="52" t="e">
        <f ca="1">IF(VLOOKUP($B102, 'part 09'!$D:$K, 3, 0) = 0,"не сдают",IF(VLOOKUP($B102, 'part 09'!$D:$K, 8, 0) &lt;&gt; TODAY(),VLOOKUP($B102, 'part 09'!$D:$K, 8, 0),""))</f>
        <v>#N/A</v>
      </c>
      <c r="AC102" s="51" t="e">
        <f>IF(VLOOKUP($B102, 'part 09'!$D:$K, 3, 0) = 0,"не сдают",VLOOKUP($B102, 'part 09'!$D:$J, 4, 0)-VLOOKUP($B102, 'part 09'!$D:$J, 5, 0)-VLOOKUP($B102, 'part 09'!$D:$J, 6, 0))</f>
        <v>#N/A</v>
      </c>
      <c r="AD102" s="51" t="e">
        <f ca="1">IF(VLOOKUP($B102, 'part 10'!$D:$K, 3, 0) = 0,"не сдают",IF(VLOOKUP($B102, 'part 10'!$D:$K, 8, 0) &lt;&gt; TODAY(),IF(VLOOKUP($B102, 'part 10'!$D:$K, 6, 0) = 0,"потратили","должник"),"сдал"))</f>
        <v>#N/A</v>
      </c>
      <c r="AE102" s="52" t="e">
        <f ca="1">IF(VLOOKUP($B102, 'part 10'!$D:$K, 3, 0) = 0,"не сдают",IF(VLOOKUP($B102, 'part 10'!$D:$K, 8, 0) &lt;&gt; TODAY(),VLOOKUP($B102, 'part 10'!$D:$K, 8, 0),""))</f>
        <v>#N/A</v>
      </c>
      <c r="AF102" s="51" t="e">
        <f>IF(VLOOKUP($B102, 'part 10'!$D:$K, 3, 0) = 0,"не сдают",VLOOKUP($B102, 'part 10'!$D:$J, 4, 0)-VLOOKUP($B102, 'part 10'!$D:$J, 5, 0)-VLOOKUP($B102, 'part 10'!$D:$J, 6, 0))</f>
        <v>#N/A</v>
      </c>
    </row>
    <row r="103" spans="1:32" ht="15">
      <c r="A103" s="15">
        <v>101</v>
      </c>
      <c r="B103" s="29" t="s">
        <v>137</v>
      </c>
      <c r="C103" s="51" t="e">
        <f ca="1">IF(VLOOKUP($B103, 'part 01'!$D:$K, 3, 0) = 0,"не сдают",IF(VLOOKUP($B103, 'part 01'!$D:$K, 8, 0) &lt;&gt; TODAY(),IF(VLOOKUP($B103, 'part 01'!$D:$K, 6, 0) = 0,"потратили","должник"),"сдал"))</f>
        <v>#N/A</v>
      </c>
      <c r="D103" s="52" t="e">
        <f ca="1">IF(VLOOKUP($B103, 'part 01'!$D:$K, 3, 0) = 0,"не сдают",IF(VLOOKUP($B103, 'part 01'!$D:$K, 8, 0) &lt;&gt; TODAY(),VLOOKUP($B103, 'part 01'!$D:$K, 8, 0),""))</f>
        <v>#N/A</v>
      </c>
      <c r="E103" s="51" t="e">
        <f>IF(VLOOKUP($B103, 'part 01'!$D:$K, 3, 0) = 0,"не сдают",VLOOKUP($B103, 'part 01'!$D:$J, 4, 0)-VLOOKUP($B103, 'part 01'!$D:$J, 5, 0)-VLOOKUP($B103, 'part 01'!$D:$J, 6, 0))</f>
        <v>#N/A</v>
      </c>
      <c r="F103" s="51" t="e">
        <f ca="1">IF(VLOOKUP($B103, 'part 02'!$D:$K, 3, 0) = 0,"не сдают",IF(VLOOKUP($B103, 'part 02'!$D:$K, 8, 0) &lt;&gt; TODAY(),IF(VLOOKUP($B103, 'part 02'!$D:$K, 6, 0) = 0,"потратили","должник"),"сдал"))</f>
        <v>#N/A</v>
      </c>
      <c r="G103" s="52" t="e">
        <f ca="1">IF(VLOOKUP($B103, 'part 02'!$D:$K, 3, 0) = 0,"не сдают",IF(VLOOKUP($B103, 'part 02'!$D:$K, 8, 0) &lt;&gt; TODAY(),VLOOKUP($B103, 'part 02'!$D:$K, 8, 0),""))</f>
        <v>#N/A</v>
      </c>
      <c r="H103" s="51" t="e">
        <f>IF(VLOOKUP($B103, 'part 02'!$D:$K, 3, 0) = 0,"не сдают",VLOOKUP($B103, 'part 02'!$D:$J, 4, 0)-VLOOKUP($B103, 'part 02'!$D:$J, 5, 0)-VLOOKUP($B103, 'part 02'!$D:$J, 6, 0))</f>
        <v>#N/A</v>
      </c>
      <c r="I103" s="51" t="e">
        <f ca="1">IF(VLOOKUP($B103, 'part 03'!$D:$K, 3, 0) = 0,"не сдают",IF(VLOOKUP($B103, 'part 03'!$D:$K, 8, 0) &lt;&gt; TODAY(),IF(VLOOKUP($B103, 'part 03'!$D:$K, 6, 0) = 0,"потратили","должник"),"сдал"))</f>
        <v>#N/A</v>
      </c>
      <c r="J103" s="52" t="e">
        <f ca="1">IF(VLOOKUP($B103, 'part 03'!$D:$K, 3, 0) = 0,"не сдают",IF(VLOOKUP($B103, 'part 03'!$D:$K, 8, 0) &lt;&gt; TODAY(),VLOOKUP($B103, 'part 03'!$D:$K, 8, 0),""))</f>
        <v>#N/A</v>
      </c>
      <c r="K103" s="51" t="e">
        <f>IF(VLOOKUP($B103, 'part 03'!$D:$K, 3, 0) = 0,"не сдают",VLOOKUP($B103, 'part 03'!$D:$J, 4, 0)-VLOOKUP($B103, 'part 03'!$D:$J, 5, 0)-VLOOKUP($B103, 'part 03'!$D:$J, 6, 0))</f>
        <v>#N/A</v>
      </c>
      <c r="L103" s="51" t="e">
        <f ca="1">IF(VLOOKUP($B103, 'part 04'!$D:$K, 3, 0) = 0,"не сдают",IF(VLOOKUP($B103, 'part 04'!$D:$K, 8, 0) &lt;&gt; TODAY(),IF(VLOOKUP($B103, 'part 04'!$D:$K, 6, 0) = 0,"потратили","должник"),"сдал"))</f>
        <v>#N/A</v>
      </c>
      <c r="M103" s="52" t="e">
        <f ca="1">IF(VLOOKUP($B103, 'part 04'!$D:$K, 3, 0) = 0,"не сдают",IF(VLOOKUP($B103, 'part 04'!$D:$K, 8, 0) &lt;&gt; TODAY(),VLOOKUP($B103, 'part 04'!$D:$K, 8, 0),""))</f>
        <v>#N/A</v>
      </c>
      <c r="N103" s="51" t="e">
        <f>IF(VLOOKUP($B103, 'part 04'!$D:$K, 3, 0) = 0,"не сдают",VLOOKUP($B103, 'part 04'!$D:$J, 4, 0)-VLOOKUP($B103, 'part 04'!$D:$J, 5, 0)-VLOOKUP($B103, 'part 04'!$D:$J, 6, 0))</f>
        <v>#N/A</v>
      </c>
      <c r="O103" s="53" t="e">
        <f ca="1">IF(VLOOKUP($B103, 'part 05'!$D:$K, 3, 0) = 0,"не сдают",IF(VLOOKUP($B103, 'part 05'!$D:$K, 8, 0) &lt;&gt; TODAY(),IF(VLOOKUP($B103, 'part 05'!$D:$K, 6, 0) = 0,"потратили","должник"),"сдал"))</f>
        <v>#N/A</v>
      </c>
      <c r="P103" s="54" t="e">
        <f ca="1">IF(VLOOKUP($B103, 'part 05'!$D:$K, 3, 0) = 0,"не сдают",IF(VLOOKUP($B103, 'part 05'!$D:$K, 8, 0) &lt;&gt; TODAY(),VLOOKUP($B103, 'part 05'!$D:$K, 8, 0),""))</f>
        <v>#N/A</v>
      </c>
      <c r="Q103" s="53" t="e">
        <f>IF(VLOOKUP($B103, 'part 05'!$D:$K, 3, 0) = 0,"не сдают",VLOOKUP($B103, 'part 05'!$D:$J, 4, 0)-VLOOKUP($B103, 'part 05'!$D:$J, 5, 0)-VLOOKUP($B103, 'part 05'!$D:$J, 6, 0))</f>
        <v>#N/A</v>
      </c>
      <c r="R103" s="51" t="e">
        <f ca="1">IF(VLOOKUP($B103, 'part 06'!$D:$K, 3, 0) = 0,"не сдают",IF(VLOOKUP($B103, 'part 06'!$D:$K, 8, 0) &lt;&gt; TODAY(),IF(VLOOKUP($B103, 'part 06'!$D:$K, 6, 0) = 0,"потратили","должник"),"сдал"))</f>
        <v>#N/A</v>
      </c>
      <c r="S103" s="52" t="e">
        <f ca="1">IF(VLOOKUP($B103, 'part 06'!$D:$K, 3, 0) = 0,"не сдают",IF(VLOOKUP($B103, 'part 06'!$D:$K, 8, 0) &lt;&gt; TODAY(),VLOOKUP($B103, 'part 06'!$D:$K, 8, 0),""))</f>
        <v>#N/A</v>
      </c>
      <c r="T103" s="51" t="e">
        <f>IF(VLOOKUP($B103, 'part 06'!$D:$K, 3, 0) = 0,"не сдают",VLOOKUP($B103, 'part 06'!$D:$J, 4, 0)-VLOOKUP($B103, 'part 06'!$D:$J, 5, 0)-VLOOKUP($B103, 'part 06'!$D:$J, 6, 0))</f>
        <v>#N/A</v>
      </c>
      <c r="U103" s="51" t="e">
        <f ca="1">IF(VLOOKUP($B103, 'part 07'!$D:$K, 3, 0) = 0,"не сдают",IF(VLOOKUP($B103, 'part 07'!$D:$K, 8, 0) &lt;&gt; TODAY(),IF(VLOOKUP($B103, 'part 07'!$D:$K, 6, 0) = 0,"потратили","должник"),"сдал"))</f>
        <v>#N/A</v>
      </c>
      <c r="V103" s="52" t="e">
        <f ca="1">IF(VLOOKUP($B103, 'part 07'!$D:$K, 3, 0) = 0,"не сдают",IF(VLOOKUP($B103, 'part 07'!$D:$K, 8, 0) &lt;&gt; TODAY(),VLOOKUP($B103, 'part 07'!$D:$K, 8, 0),""))</f>
        <v>#N/A</v>
      </c>
      <c r="W103" s="51" t="e">
        <f>IF(VLOOKUP($B103, 'part 07'!$D:$K, 3, 0) = 0,"не сдают",VLOOKUP($B103, 'part 07'!$D:$J, 4, 0)-VLOOKUP($B103, 'part 07'!$D:$J, 5, 0)-VLOOKUP($B103, 'part 07'!$D:$J, 6, 0))</f>
        <v>#N/A</v>
      </c>
      <c r="X103" s="51" t="e">
        <f ca="1">IF(VLOOKUP($B103, 'part 08'!$D:$K, 3, 0) = 0,"не сдают",IF(VLOOKUP($B103, 'part 08'!$D:$K, 8, 0) &lt;&gt; TODAY(),IF(VLOOKUP($B103, 'part 08'!$D:$K, 6, 0) = 0,"потратили","должник"),"сдал"))</f>
        <v>#N/A</v>
      </c>
      <c r="Y103" s="52" t="e">
        <f ca="1">IF(VLOOKUP($B103, 'part 08'!$D:$K, 3, 0) = 0,"не сдают",IF(VLOOKUP($B103, 'part 08'!$D:$K, 8, 0) &lt;&gt; TODAY(),VLOOKUP($B103, 'part 08'!$D:$K, 8, 0),""))</f>
        <v>#N/A</v>
      </c>
      <c r="Z103" s="51" t="e">
        <f>IF(VLOOKUP($B103, 'part 08'!$D:$K, 3, 0) = 0,"не сдают",VLOOKUP($B103, 'part 08'!$D:$J, 4, 0)-VLOOKUP($B103, 'part 08'!$D:$J, 5, 0)-VLOOKUP($B103, 'part 08'!$D:$J, 6, 0))</f>
        <v>#N/A</v>
      </c>
      <c r="AA103" s="51" t="e">
        <f ca="1">IF(VLOOKUP($B103, 'part 09'!$D:$K, 3, 0) = 0,"не сдают",IF(VLOOKUP($B103, 'part 09'!$D:$K, 8, 0) &lt;&gt; TODAY(),IF(VLOOKUP($B103, 'part 09'!$D:$K, 6, 0) = 0,"потратили","должник"),"сдал"))</f>
        <v>#N/A</v>
      </c>
      <c r="AB103" s="52" t="e">
        <f ca="1">IF(VLOOKUP($B103, 'part 09'!$D:$K, 3, 0) = 0,"не сдают",IF(VLOOKUP($B103, 'part 09'!$D:$K, 8, 0) &lt;&gt; TODAY(),VLOOKUP($B103, 'part 09'!$D:$K, 8, 0),""))</f>
        <v>#N/A</v>
      </c>
      <c r="AC103" s="51" t="e">
        <f>IF(VLOOKUP($B103, 'part 09'!$D:$K, 3, 0) = 0,"не сдают",VLOOKUP($B103, 'part 09'!$D:$J, 4, 0)-VLOOKUP($B103, 'part 09'!$D:$J, 5, 0)-VLOOKUP($B103, 'part 09'!$D:$J, 6, 0))</f>
        <v>#N/A</v>
      </c>
      <c r="AD103" s="51" t="e">
        <f ca="1">IF(VLOOKUP($B103, 'part 10'!$D:$K, 3, 0) = 0,"не сдают",IF(VLOOKUP($B103, 'part 10'!$D:$K, 8, 0) &lt;&gt; TODAY(),IF(VLOOKUP($B103, 'part 10'!$D:$K, 6, 0) = 0,"потратили","должник"),"сдал"))</f>
        <v>#N/A</v>
      </c>
      <c r="AE103" s="52" t="e">
        <f ca="1">IF(VLOOKUP($B103, 'part 10'!$D:$K, 3, 0) = 0,"не сдают",IF(VLOOKUP($B103, 'part 10'!$D:$K, 8, 0) &lt;&gt; TODAY(),VLOOKUP($B103, 'part 10'!$D:$K, 8, 0),""))</f>
        <v>#N/A</v>
      </c>
      <c r="AF103" s="51" t="e">
        <f>IF(VLOOKUP($B103, 'part 10'!$D:$K, 3, 0) = 0,"не сдают",VLOOKUP($B103, 'part 10'!$D:$J, 4, 0)-VLOOKUP($B103, 'part 10'!$D:$J, 5, 0)-VLOOKUP($B103, 'part 10'!$D:$J, 6, 0))</f>
        <v>#N/A</v>
      </c>
    </row>
    <row r="104" spans="1:32" ht="15">
      <c r="A104" s="15">
        <v>102</v>
      </c>
      <c r="B104" s="29" t="s">
        <v>138</v>
      </c>
      <c r="C104" s="51" t="e">
        <f ca="1">IF(VLOOKUP($B104, 'part 01'!$D:$K, 3, 0) = 0,"не сдают",IF(VLOOKUP($B104, 'part 01'!$D:$K, 8, 0) &lt;&gt; TODAY(),IF(VLOOKUP($B104, 'part 01'!$D:$K, 6, 0) = 0,"потратили","должник"),"сдал"))</f>
        <v>#N/A</v>
      </c>
      <c r="D104" s="52" t="e">
        <f ca="1">IF(VLOOKUP($B104, 'part 01'!$D:$K, 3, 0) = 0,"не сдают",IF(VLOOKUP($B104, 'part 01'!$D:$K, 8, 0) &lt;&gt; TODAY(),VLOOKUP($B104, 'part 01'!$D:$K, 8, 0),""))</f>
        <v>#N/A</v>
      </c>
      <c r="E104" s="51" t="e">
        <f>IF(VLOOKUP($B104, 'part 01'!$D:$K, 3, 0) = 0,"не сдают",VLOOKUP($B104, 'part 01'!$D:$J, 4, 0)-VLOOKUP($B104, 'part 01'!$D:$J, 5, 0)-VLOOKUP($B104, 'part 01'!$D:$J, 6, 0))</f>
        <v>#N/A</v>
      </c>
      <c r="F104" s="51" t="e">
        <f ca="1">IF(VLOOKUP($B104, 'part 02'!$D:$K, 3, 0) = 0,"не сдают",IF(VLOOKUP($B104, 'part 02'!$D:$K, 8, 0) &lt;&gt; TODAY(),IF(VLOOKUP($B104, 'part 02'!$D:$K, 6, 0) = 0,"потратили","должник"),"сдал"))</f>
        <v>#N/A</v>
      </c>
      <c r="G104" s="52" t="e">
        <f ca="1">IF(VLOOKUP($B104, 'part 02'!$D:$K, 3, 0) = 0,"не сдают",IF(VLOOKUP($B104, 'part 02'!$D:$K, 8, 0) &lt;&gt; TODAY(),VLOOKUP($B104, 'part 02'!$D:$K, 8, 0),""))</f>
        <v>#N/A</v>
      </c>
      <c r="H104" s="51" t="e">
        <f>IF(VLOOKUP($B104, 'part 02'!$D:$K, 3, 0) = 0,"не сдают",VLOOKUP($B104, 'part 02'!$D:$J, 4, 0)-VLOOKUP($B104, 'part 02'!$D:$J, 5, 0)-VLOOKUP($B104, 'part 02'!$D:$J, 6, 0))</f>
        <v>#N/A</v>
      </c>
      <c r="I104" s="51" t="e">
        <f ca="1">IF(VLOOKUP($B104, 'part 03'!$D:$K, 3, 0) = 0,"не сдают",IF(VLOOKUP($B104, 'part 03'!$D:$K, 8, 0) &lt;&gt; TODAY(),IF(VLOOKUP($B104, 'part 03'!$D:$K, 6, 0) = 0,"потратили","должник"),"сдал"))</f>
        <v>#N/A</v>
      </c>
      <c r="J104" s="52" t="e">
        <f ca="1">IF(VLOOKUP($B104, 'part 03'!$D:$K, 3, 0) = 0,"не сдают",IF(VLOOKUP($B104, 'part 03'!$D:$K, 8, 0) &lt;&gt; TODAY(),VLOOKUP($B104, 'part 03'!$D:$K, 8, 0),""))</f>
        <v>#N/A</v>
      </c>
      <c r="K104" s="51" t="e">
        <f>IF(VLOOKUP($B104, 'part 03'!$D:$K, 3, 0) = 0,"не сдают",VLOOKUP($B104, 'part 03'!$D:$J, 4, 0)-VLOOKUP($B104, 'part 03'!$D:$J, 5, 0)-VLOOKUP($B104, 'part 03'!$D:$J, 6, 0))</f>
        <v>#N/A</v>
      </c>
      <c r="L104" s="51" t="e">
        <f ca="1">IF(VLOOKUP($B104, 'part 04'!$D:$K, 3, 0) = 0,"не сдают",IF(VLOOKUP($B104, 'part 04'!$D:$K, 8, 0) &lt;&gt; TODAY(),IF(VLOOKUP($B104, 'part 04'!$D:$K, 6, 0) = 0,"потратили","должник"),"сдал"))</f>
        <v>#N/A</v>
      </c>
      <c r="M104" s="52" t="e">
        <f ca="1">IF(VLOOKUP($B104, 'part 04'!$D:$K, 3, 0) = 0,"не сдают",IF(VLOOKUP($B104, 'part 04'!$D:$K, 8, 0) &lt;&gt; TODAY(),VLOOKUP($B104, 'part 04'!$D:$K, 8, 0),""))</f>
        <v>#N/A</v>
      </c>
      <c r="N104" s="51" t="e">
        <f>IF(VLOOKUP($B104, 'part 04'!$D:$K, 3, 0) = 0,"не сдают",VLOOKUP($B104, 'part 04'!$D:$J, 4, 0)-VLOOKUP($B104, 'part 04'!$D:$J, 5, 0)-VLOOKUP($B104, 'part 04'!$D:$J, 6, 0))</f>
        <v>#N/A</v>
      </c>
      <c r="O104" s="53" t="e">
        <f ca="1">IF(VLOOKUP($B104, 'part 05'!$D:$K, 3, 0) = 0,"не сдают",IF(VLOOKUP($B104, 'part 05'!$D:$K, 8, 0) &lt;&gt; TODAY(),IF(VLOOKUP($B104, 'part 05'!$D:$K, 6, 0) = 0,"потратили","должник"),"сдал"))</f>
        <v>#N/A</v>
      </c>
      <c r="P104" s="54" t="e">
        <f ca="1">IF(VLOOKUP($B104, 'part 05'!$D:$K, 3, 0) = 0,"не сдают",IF(VLOOKUP($B104, 'part 05'!$D:$K, 8, 0) &lt;&gt; TODAY(),VLOOKUP($B104, 'part 05'!$D:$K, 8, 0),""))</f>
        <v>#N/A</v>
      </c>
      <c r="Q104" s="53" t="e">
        <f>IF(VLOOKUP($B104, 'part 05'!$D:$K, 3, 0) = 0,"не сдают",VLOOKUP($B104, 'part 05'!$D:$J, 4, 0)-VLOOKUP($B104, 'part 05'!$D:$J, 5, 0)-VLOOKUP($B104, 'part 05'!$D:$J, 6, 0))</f>
        <v>#N/A</v>
      </c>
      <c r="R104" s="51" t="e">
        <f ca="1">IF(VLOOKUP($B104, 'part 06'!$D:$K, 3, 0) = 0,"не сдают",IF(VLOOKUP($B104, 'part 06'!$D:$K, 8, 0) &lt;&gt; TODAY(),IF(VLOOKUP($B104, 'part 06'!$D:$K, 6, 0) = 0,"потратили","должник"),"сдал"))</f>
        <v>#N/A</v>
      </c>
      <c r="S104" s="52" t="e">
        <f ca="1">IF(VLOOKUP($B104, 'part 06'!$D:$K, 3, 0) = 0,"не сдают",IF(VLOOKUP($B104, 'part 06'!$D:$K, 8, 0) &lt;&gt; TODAY(),VLOOKUP($B104, 'part 06'!$D:$K, 8, 0),""))</f>
        <v>#N/A</v>
      </c>
      <c r="T104" s="51" t="e">
        <f>IF(VLOOKUP($B104, 'part 06'!$D:$K, 3, 0) = 0,"не сдают",VLOOKUP($B104, 'part 06'!$D:$J, 4, 0)-VLOOKUP($B104, 'part 06'!$D:$J, 5, 0)-VLOOKUP($B104, 'part 06'!$D:$J, 6, 0))</f>
        <v>#N/A</v>
      </c>
      <c r="U104" s="51" t="e">
        <f ca="1">IF(VLOOKUP($B104, 'part 07'!$D:$K, 3, 0) = 0,"не сдают",IF(VLOOKUP($B104, 'part 07'!$D:$K, 8, 0) &lt;&gt; TODAY(),IF(VLOOKUP($B104, 'part 07'!$D:$K, 6, 0) = 0,"потратили","должник"),"сдал"))</f>
        <v>#N/A</v>
      </c>
      <c r="V104" s="52" t="e">
        <f ca="1">IF(VLOOKUP($B104, 'part 07'!$D:$K, 3, 0) = 0,"не сдают",IF(VLOOKUP($B104, 'part 07'!$D:$K, 8, 0) &lt;&gt; TODAY(),VLOOKUP($B104, 'part 07'!$D:$K, 8, 0),""))</f>
        <v>#N/A</v>
      </c>
      <c r="W104" s="51" t="e">
        <f>IF(VLOOKUP($B104, 'part 07'!$D:$K, 3, 0) = 0,"не сдают",VLOOKUP($B104, 'part 07'!$D:$J, 4, 0)-VLOOKUP($B104, 'part 07'!$D:$J, 5, 0)-VLOOKUP($B104, 'part 07'!$D:$J, 6, 0))</f>
        <v>#N/A</v>
      </c>
      <c r="X104" s="51" t="e">
        <f ca="1">IF(VLOOKUP($B104, 'part 08'!$D:$K, 3, 0) = 0,"не сдают",IF(VLOOKUP($B104, 'part 08'!$D:$K, 8, 0) &lt;&gt; TODAY(),IF(VLOOKUP($B104, 'part 08'!$D:$K, 6, 0) = 0,"потратили","должник"),"сдал"))</f>
        <v>#N/A</v>
      </c>
      <c r="Y104" s="52" t="e">
        <f ca="1">IF(VLOOKUP($B104, 'part 08'!$D:$K, 3, 0) = 0,"не сдают",IF(VLOOKUP($B104, 'part 08'!$D:$K, 8, 0) &lt;&gt; TODAY(),VLOOKUP($B104, 'part 08'!$D:$K, 8, 0),""))</f>
        <v>#N/A</v>
      </c>
      <c r="Z104" s="51" t="e">
        <f>IF(VLOOKUP($B104, 'part 08'!$D:$K, 3, 0) = 0,"не сдают",VLOOKUP($B104, 'part 08'!$D:$J, 4, 0)-VLOOKUP($B104, 'part 08'!$D:$J, 5, 0)-VLOOKUP($B104, 'part 08'!$D:$J, 6, 0))</f>
        <v>#N/A</v>
      </c>
      <c r="AA104" s="51" t="e">
        <f ca="1">IF(VLOOKUP($B104, 'part 09'!$D:$K, 3, 0) = 0,"не сдают",IF(VLOOKUP($B104, 'part 09'!$D:$K, 8, 0) &lt;&gt; TODAY(),IF(VLOOKUP($B104, 'part 09'!$D:$K, 6, 0) = 0,"потратили","должник"),"сдал"))</f>
        <v>#N/A</v>
      </c>
      <c r="AB104" s="52" t="e">
        <f ca="1">IF(VLOOKUP($B104, 'part 09'!$D:$K, 3, 0) = 0,"не сдают",IF(VLOOKUP($B104, 'part 09'!$D:$K, 8, 0) &lt;&gt; TODAY(),VLOOKUP($B104, 'part 09'!$D:$K, 8, 0),""))</f>
        <v>#N/A</v>
      </c>
      <c r="AC104" s="51" t="e">
        <f>IF(VLOOKUP($B104, 'part 09'!$D:$K, 3, 0) = 0,"не сдают",VLOOKUP($B104, 'part 09'!$D:$J, 4, 0)-VLOOKUP($B104, 'part 09'!$D:$J, 5, 0)-VLOOKUP($B104, 'part 09'!$D:$J, 6, 0))</f>
        <v>#N/A</v>
      </c>
      <c r="AD104" s="51" t="e">
        <f ca="1">IF(VLOOKUP($B104, 'part 10'!$D:$K, 3, 0) = 0,"не сдают",IF(VLOOKUP($B104, 'part 10'!$D:$K, 8, 0) &lt;&gt; TODAY(),IF(VLOOKUP($B104, 'part 10'!$D:$K, 6, 0) = 0,"потратили","должник"),"сдал"))</f>
        <v>#N/A</v>
      </c>
      <c r="AE104" s="52" t="e">
        <f ca="1">IF(VLOOKUP($B104, 'part 10'!$D:$K, 3, 0) = 0,"не сдают",IF(VLOOKUP($B104, 'part 10'!$D:$K, 8, 0) &lt;&gt; TODAY(),VLOOKUP($B104, 'part 10'!$D:$K, 8, 0),""))</f>
        <v>#N/A</v>
      </c>
      <c r="AF104" s="51" t="e">
        <f>IF(VLOOKUP($B104, 'part 10'!$D:$K, 3, 0) = 0,"не сдают",VLOOKUP($B104, 'part 10'!$D:$J, 4, 0)-VLOOKUP($B104, 'part 10'!$D:$J, 5, 0)-VLOOKUP($B104, 'part 10'!$D:$J, 6, 0))</f>
        <v>#N/A</v>
      </c>
    </row>
    <row r="105" spans="1:32" ht="15">
      <c r="A105" s="15">
        <v>103</v>
      </c>
      <c r="B105" s="29" t="s">
        <v>139</v>
      </c>
      <c r="C105" s="51" t="e">
        <f ca="1">IF(VLOOKUP($B105, 'part 01'!$D:$K, 3, 0) = 0,"не сдают",IF(VLOOKUP($B105, 'part 01'!$D:$K, 8, 0) &lt;&gt; TODAY(),IF(VLOOKUP($B105, 'part 01'!$D:$K, 6, 0) = 0,"потратили","должник"),"сдал"))</f>
        <v>#N/A</v>
      </c>
      <c r="D105" s="52" t="e">
        <f ca="1">IF(VLOOKUP($B105, 'part 01'!$D:$K, 3, 0) = 0,"не сдают",IF(VLOOKUP($B105, 'part 01'!$D:$K, 8, 0) &lt;&gt; TODAY(),VLOOKUP($B105, 'part 01'!$D:$K, 8, 0),""))</f>
        <v>#N/A</v>
      </c>
      <c r="E105" s="51" t="e">
        <f>IF(VLOOKUP($B105, 'part 01'!$D:$K, 3, 0) = 0,"не сдают",VLOOKUP($B105, 'part 01'!$D:$J, 4, 0)-VLOOKUP($B105, 'part 01'!$D:$J, 5, 0)-VLOOKUP($B105, 'part 01'!$D:$J, 6, 0))</f>
        <v>#N/A</v>
      </c>
      <c r="F105" s="51" t="e">
        <f ca="1">IF(VLOOKUP($B105, 'part 02'!$D:$K, 3, 0) = 0,"не сдают",IF(VLOOKUP($B105, 'part 02'!$D:$K, 8, 0) &lt;&gt; TODAY(),IF(VLOOKUP($B105, 'part 02'!$D:$K, 6, 0) = 0,"потратили","должник"),"сдал"))</f>
        <v>#N/A</v>
      </c>
      <c r="G105" s="52" t="e">
        <f ca="1">IF(VLOOKUP($B105, 'part 02'!$D:$K, 3, 0) = 0,"не сдают",IF(VLOOKUP($B105, 'part 02'!$D:$K, 8, 0) &lt;&gt; TODAY(),VLOOKUP($B105, 'part 02'!$D:$K, 8, 0),""))</f>
        <v>#N/A</v>
      </c>
      <c r="H105" s="51" t="e">
        <f>IF(VLOOKUP($B105, 'part 02'!$D:$K, 3, 0) = 0,"не сдают",VLOOKUP($B105, 'part 02'!$D:$J, 4, 0)-VLOOKUP($B105, 'part 02'!$D:$J, 5, 0)-VLOOKUP($B105, 'part 02'!$D:$J, 6, 0))</f>
        <v>#N/A</v>
      </c>
      <c r="I105" s="51" t="e">
        <f ca="1">IF(VLOOKUP($B105, 'part 03'!$D:$K, 3, 0) = 0,"не сдают",IF(VLOOKUP($B105, 'part 03'!$D:$K, 8, 0) &lt;&gt; TODAY(),IF(VLOOKUP($B105, 'part 03'!$D:$K, 6, 0) = 0,"потратили","должник"),"сдал"))</f>
        <v>#N/A</v>
      </c>
      <c r="J105" s="52" t="e">
        <f ca="1">IF(VLOOKUP($B105, 'part 03'!$D:$K, 3, 0) = 0,"не сдают",IF(VLOOKUP($B105, 'part 03'!$D:$K, 8, 0) &lt;&gt; TODAY(),VLOOKUP($B105, 'part 03'!$D:$K, 8, 0),""))</f>
        <v>#N/A</v>
      </c>
      <c r="K105" s="51" t="e">
        <f>IF(VLOOKUP($B105, 'part 03'!$D:$K, 3, 0) = 0,"не сдают",VLOOKUP($B105, 'part 03'!$D:$J, 4, 0)-VLOOKUP($B105, 'part 03'!$D:$J, 5, 0)-VLOOKUP($B105, 'part 03'!$D:$J, 6, 0))</f>
        <v>#N/A</v>
      </c>
      <c r="L105" s="51" t="e">
        <f ca="1">IF(VLOOKUP($B105, 'part 04'!$D:$K, 3, 0) = 0,"не сдают",IF(VLOOKUP($B105, 'part 04'!$D:$K, 8, 0) &lt;&gt; TODAY(),IF(VLOOKUP($B105, 'part 04'!$D:$K, 6, 0) = 0,"потратили","должник"),"сдал"))</f>
        <v>#N/A</v>
      </c>
      <c r="M105" s="52" t="e">
        <f ca="1">IF(VLOOKUP($B105, 'part 04'!$D:$K, 3, 0) = 0,"не сдают",IF(VLOOKUP($B105, 'part 04'!$D:$K, 8, 0) &lt;&gt; TODAY(),VLOOKUP($B105, 'part 04'!$D:$K, 8, 0),""))</f>
        <v>#N/A</v>
      </c>
      <c r="N105" s="51" t="e">
        <f>IF(VLOOKUP($B105, 'part 04'!$D:$K, 3, 0) = 0,"не сдают",VLOOKUP($B105, 'part 04'!$D:$J, 4, 0)-VLOOKUP($B105, 'part 04'!$D:$J, 5, 0)-VLOOKUP($B105, 'part 04'!$D:$J, 6, 0))</f>
        <v>#N/A</v>
      </c>
      <c r="O105" s="53" t="e">
        <f ca="1">IF(VLOOKUP($B105, 'part 05'!$D:$K, 3, 0) = 0,"не сдают",IF(VLOOKUP($B105, 'part 05'!$D:$K, 8, 0) &lt;&gt; TODAY(),IF(VLOOKUP($B105, 'part 05'!$D:$K, 6, 0) = 0,"потратили","должник"),"сдал"))</f>
        <v>#N/A</v>
      </c>
      <c r="P105" s="54" t="e">
        <f ca="1">IF(VLOOKUP($B105, 'part 05'!$D:$K, 3, 0) = 0,"не сдают",IF(VLOOKUP($B105, 'part 05'!$D:$K, 8, 0) &lt;&gt; TODAY(),VLOOKUP($B105, 'part 05'!$D:$K, 8, 0),""))</f>
        <v>#N/A</v>
      </c>
      <c r="Q105" s="53" t="e">
        <f>IF(VLOOKUP($B105, 'part 05'!$D:$K, 3, 0) = 0,"не сдают",VLOOKUP($B105, 'part 05'!$D:$J, 4, 0)-VLOOKUP($B105, 'part 05'!$D:$J, 5, 0)-VLOOKUP($B105, 'part 05'!$D:$J, 6, 0))</f>
        <v>#N/A</v>
      </c>
      <c r="R105" s="51" t="e">
        <f ca="1">IF(VLOOKUP($B105, 'part 06'!$D:$K, 3, 0) = 0,"не сдают",IF(VLOOKUP($B105, 'part 06'!$D:$K, 8, 0) &lt;&gt; TODAY(),IF(VLOOKUP($B105, 'part 06'!$D:$K, 6, 0) = 0,"потратили","должник"),"сдал"))</f>
        <v>#N/A</v>
      </c>
      <c r="S105" s="52" t="e">
        <f ca="1">IF(VLOOKUP($B105, 'part 06'!$D:$K, 3, 0) = 0,"не сдают",IF(VLOOKUP($B105, 'part 06'!$D:$K, 8, 0) &lt;&gt; TODAY(),VLOOKUP($B105, 'part 06'!$D:$K, 8, 0),""))</f>
        <v>#N/A</v>
      </c>
      <c r="T105" s="51" t="e">
        <f>IF(VLOOKUP($B105, 'part 06'!$D:$K, 3, 0) = 0,"не сдают",VLOOKUP($B105, 'part 06'!$D:$J, 4, 0)-VLOOKUP($B105, 'part 06'!$D:$J, 5, 0)-VLOOKUP($B105, 'part 06'!$D:$J, 6, 0))</f>
        <v>#N/A</v>
      </c>
      <c r="U105" s="51" t="e">
        <f ca="1">IF(VLOOKUP($B105, 'part 07'!$D:$K, 3, 0) = 0,"не сдают",IF(VLOOKUP($B105, 'part 07'!$D:$K, 8, 0) &lt;&gt; TODAY(),IF(VLOOKUP($B105, 'part 07'!$D:$K, 6, 0) = 0,"потратили","должник"),"сдал"))</f>
        <v>#N/A</v>
      </c>
      <c r="V105" s="52" t="e">
        <f ca="1">IF(VLOOKUP($B105, 'part 07'!$D:$K, 3, 0) = 0,"не сдают",IF(VLOOKUP($B105, 'part 07'!$D:$K, 8, 0) &lt;&gt; TODAY(),VLOOKUP($B105, 'part 07'!$D:$K, 8, 0),""))</f>
        <v>#N/A</v>
      </c>
      <c r="W105" s="51" t="e">
        <f>IF(VLOOKUP($B105, 'part 07'!$D:$K, 3, 0) = 0,"не сдают",VLOOKUP($B105, 'part 07'!$D:$J, 4, 0)-VLOOKUP($B105, 'part 07'!$D:$J, 5, 0)-VLOOKUP($B105, 'part 07'!$D:$J, 6, 0))</f>
        <v>#N/A</v>
      </c>
      <c r="X105" s="51" t="e">
        <f ca="1">IF(VLOOKUP($B105, 'part 08'!$D:$K, 3, 0) = 0,"не сдают",IF(VLOOKUP($B105, 'part 08'!$D:$K, 8, 0) &lt;&gt; TODAY(),IF(VLOOKUP($B105, 'part 08'!$D:$K, 6, 0) = 0,"потратили","должник"),"сдал"))</f>
        <v>#N/A</v>
      </c>
      <c r="Y105" s="52" t="e">
        <f ca="1">IF(VLOOKUP($B105, 'part 08'!$D:$K, 3, 0) = 0,"не сдают",IF(VLOOKUP($B105, 'part 08'!$D:$K, 8, 0) &lt;&gt; TODAY(),VLOOKUP($B105, 'part 08'!$D:$K, 8, 0),""))</f>
        <v>#N/A</v>
      </c>
      <c r="Z105" s="51" t="e">
        <f>IF(VLOOKUP($B105, 'part 08'!$D:$K, 3, 0) = 0,"не сдают",VLOOKUP($B105, 'part 08'!$D:$J, 4, 0)-VLOOKUP($B105, 'part 08'!$D:$J, 5, 0)-VLOOKUP($B105, 'part 08'!$D:$J, 6, 0))</f>
        <v>#N/A</v>
      </c>
      <c r="AA105" s="51" t="e">
        <f ca="1">IF(VLOOKUP($B105, 'part 09'!$D:$K, 3, 0) = 0,"не сдают",IF(VLOOKUP($B105, 'part 09'!$D:$K, 8, 0) &lt;&gt; TODAY(),IF(VLOOKUP($B105, 'part 09'!$D:$K, 6, 0) = 0,"потратили","должник"),"сдал"))</f>
        <v>#N/A</v>
      </c>
      <c r="AB105" s="52" t="e">
        <f ca="1">IF(VLOOKUP($B105, 'part 09'!$D:$K, 3, 0) = 0,"не сдают",IF(VLOOKUP($B105, 'part 09'!$D:$K, 8, 0) &lt;&gt; TODAY(),VLOOKUP($B105, 'part 09'!$D:$K, 8, 0),""))</f>
        <v>#N/A</v>
      </c>
      <c r="AC105" s="51" t="e">
        <f>IF(VLOOKUP($B105, 'part 09'!$D:$K, 3, 0) = 0,"не сдают",VLOOKUP($B105, 'part 09'!$D:$J, 4, 0)-VLOOKUP($B105, 'part 09'!$D:$J, 5, 0)-VLOOKUP($B105, 'part 09'!$D:$J, 6, 0))</f>
        <v>#N/A</v>
      </c>
      <c r="AD105" s="51" t="e">
        <f ca="1">IF(VLOOKUP($B105, 'part 10'!$D:$K, 3, 0) = 0,"не сдают",IF(VLOOKUP($B105, 'part 10'!$D:$K, 8, 0) &lt;&gt; TODAY(),IF(VLOOKUP($B105, 'part 10'!$D:$K, 6, 0) = 0,"потратили","должник"),"сдал"))</f>
        <v>#N/A</v>
      </c>
      <c r="AE105" s="52" t="e">
        <f ca="1">IF(VLOOKUP($B105, 'part 10'!$D:$K, 3, 0) = 0,"не сдают",IF(VLOOKUP($B105, 'part 10'!$D:$K, 8, 0) &lt;&gt; TODAY(),VLOOKUP($B105, 'part 10'!$D:$K, 8, 0),""))</f>
        <v>#N/A</v>
      </c>
      <c r="AF105" s="51" t="e">
        <f>IF(VLOOKUP($B105, 'part 10'!$D:$K, 3, 0) = 0,"не сдают",VLOOKUP($B105, 'part 10'!$D:$J, 4, 0)-VLOOKUP($B105, 'part 10'!$D:$J, 5, 0)-VLOOKUP($B105, 'part 10'!$D:$J, 6, 0))</f>
        <v>#N/A</v>
      </c>
    </row>
    <row r="106" spans="1:32" ht="15">
      <c r="A106" s="15">
        <v>104</v>
      </c>
      <c r="B106" s="29" t="s">
        <v>140</v>
      </c>
      <c r="C106" s="51" t="e">
        <f ca="1">IF(VLOOKUP($B106, 'part 01'!$D:$K, 3, 0) = 0,"не сдают",IF(VLOOKUP($B106, 'part 01'!$D:$K, 8, 0) &lt;&gt; TODAY(),IF(VLOOKUP($B106, 'part 01'!$D:$K, 6, 0) = 0,"потратили","должник"),"сдал"))</f>
        <v>#N/A</v>
      </c>
      <c r="D106" s="52" t="e">
        <f ca="1">IF(VLOOKUP($B106, 'part 01'!$D:$K, 3, 0) = 0,"не сдают",IF(VLOOKUP($B106, 'part 01'!$D:$K, 8, 0) &lt;&gt; TODAY(),VLOOKUP($B106, 'part 01'!$D:$K, 8, 0),""))</f>
        <v>#N/A</v>
      </c>
      <c r="E106" s="51" t="e">
        <f>IF(VLOOKUP($B106, 'part 01'!$D:$K, 3, 0) = 0,"не сдают",VLOOKUP($B106, 'part 01'!$D:$J, 4, 0)-VLOOKUP($B106, 'part 01'!$D:$J, 5, 0)-VLOOKUP($B106, 'part 01'!$D:$J, 6, 0))</f>
        <v>#N/A</v>
      </c>
      <c r="F106" s="51" t="e">
        <f ca="1">IF(VLOOKUP($B106, 'part 02'!$D:$K, 3, 0) = 0,"не сдают",IF(VLOOKUP($B106, 'part 02'!$D:$K, 8, 0) &lt;&gt; TODAY(),IF(VLOOKUP($B106, 'part 02'!$D:$K, 6, 0) = 0,"потратили","должник"),"сдал"))</f>
        <v>#N/A</v>
      </c>
      <c r="G106" s="52" t="e">
        <f ca="1">IF(VLOOKUP($B106, 'part 02'!$D:$K, 3, 0) = 0,"не сдают",IF(VLOOKUP($B106, 'part 02'!$D:$K, 8, 0) &lt;&gt; TODAY(),VLOOKUP($B106, 'part 02'!$D:$K, 8, 0),""))</f>
        <v>#N/A</v>
      </c>
      <c r="H106" s="51" t="e">
        <f>IF(VLOOKUP($B106, 'part 02'!$D:$K, 3, 0) = 0,"не сдают",VLOOKUP($B106, 'part 02'!$D:$J, 4, 0)-VLOOKUP($B106, 'part 02'!$D:$J, 5, 0)-VLOOKUP($B106, 'part 02'!$D:$J, 6, 0))</f>
        <v>#N/A</v>
      </c>
      <c r="I106" s="51" t="e">
        <f ca="1">IF(VLOOKUP($B106, 'part 03'!$D:$K, 3, 0) = 0,"не сдают",IF(VLOOKUP($B106, 'part 03'!$D:$K, 8, 0) &lt;&gt; TODAY(),IF(VLOOKUP($B106, 'part 03'!$D:$K, 6, 0) = 0,"потратили","должник"),"сдал"))</f>
        <v>#N/A</v>
      </c>
      <c r="J106" s="52" t="e">
        <f ca="1">IF(VLOOKUP($B106, 'part 03'!$D:$K, 3, 0) = 0,"не сдают",IF(VLOOKUP($B106, 'part 03'!$D:$K, 8, 0) &lt;&gt; TODAY(),VLOOKUP($B106, 'part 03'!$D:$K, 8, 0),""))</f>
        <v>#N/A</v>
      </c>
      <c r="K106" s="51" t="e">
        <f>IF(VLOOKUP($B106, 'part 03'!$D:$K, 3, 0) = 0,"не сдают",VLOOKUP($B106, 'part 03'!$D:$J, 4, 0)-VLOOKUP($B106, 'part 03'!$D:$J, 5, 0)-VLOOKUP($B106, 'part 03'!$D:$J, 6, 0))</f>
        <v>#N/A</v>
      </c>
      <c r="L106" s="51" t="e">
        <f ca="1">IF(VLOOKUP($B106, 'part 04'!$D:$K, 3, 0) = 0,"не сдают",IF(VLOOKUP($B106, 'part 04'!$D:$K, 8, 0) &lt;&gt; TODAY(),IF(VLOOKUP($B106, 'part 04'!$D:$K, 6, 0) = 0,"потратили","должник"),"сдал"))</f>
        <v>#N/A</v>
      </c>
      <c r="M106" s="52" t="e">
        <f ca="1">IF(VLOOKUP($B106, 'part 04'!$D:$K, 3, 0) = 0,"не сдают",IF(VLOOKUP($B106, 'part 04'!$D:$K, 8, 0) &lt;&gt; TODAY(),VLOOKUP($B106, 'part 04'!$D:$K, 8, 0),""))</f>
        <v>#N/A</v>
      </c>
      <c r="N106" s="51" t="e">
        <f>IF(VLOOKUP($B106, 'part 04'!$D:$K, 3, 0) = 0,"не сдают",VLOOKUP($B106, 'part 04'!$D:$J, 4, 0)-VLOOKUP($B106, 'part 04'!$D:$J, 5, 0)-VLOOKUP($B106, 'part 04'!$D:$J, 6, 0))</f>
        <v>#N/A</v>
      </c>
      <c r="O106" s="53" t="e">
        <f ca="1">IF(VLOOKUP($B106, 'part 05'!$D:$K, 3, 0) = 0,"не сдают",IF(VLOOKUP($B106, 'part 05'!$D:$K, 8, 0) &lt;&gt; TODAY(),IF(VLOOKUP($B106, 'part 05'!$D:$K, 6, 0) = 0,"потратили","должник"),"сдал"))</f>
        <v>#N/A</v>
      </c>
      <c r="P106" s="54" t="e">
        <f ca="1">IF(VLOOKUP($B106, 'part 05'!$D:$K, 3, 0) = 0,"не сдают",IF(VLOOKUP($B106, 'part 05'!$D:$K, 8, 0) &lt;&gt; TODAY(),VLOOKUP($B106, 'part 05'!$D:$K, 8, 0),""))</f>
        <v>#N/A</v>
      </c>
      <c r="Q106" s="53" t="e">
        <f>IF(VLOOKUP($B106, 'part 05'!$D:$K, 3, 0) = 0,"не сдают",VLOOKUP($B106, 'part 05'!$D:$J, 4, 0)-VLOOKUP($B106, 'part 05'!$D:$J, 5, 0)-VLOOKUP($B106, 'part 05'!$D:$J, 6, 0))</f>
        <v>#N/A</v>
      </c>
      <c r="R106" s="51" t="e">
        <f ca="1">IF(VLOOKUP($B106, 'part 06'!$D:$K, 3, 0) = 0,"не сдают",IF(VLOOKUP($B106, 'part 06'!$D:$K, 8, 0) &lt;&gt; TODAY(),IF(VLOOKUP($B106, 'part 06'!$D:$K, 6, 0) = 0,"потратили","должник"),"сдал"))</f>
        <v>#N/A</v>
      </c>
      <c r="S106" s="52" t="e">
        <f ca="1">IF(VLOOKUP($B106, 'part 06'!$D:$K, 3, 0) = 0,"не сдают",IF(VLOOKUP($B106, 'part 06'!$D:$K, 8, 0) &lt;&gt; TODAY(),VLOOKUP($B106, 'part 06'!$D:$K, 8, 0),""))</f>
        <v>#N/A</v>
      </c>
      <c r="T106" s="51" t="e">
        <f>IF(VLOOKUP($B106, 'part 06'!$D:$K, 3, 0) = 0,"не сдают",VLOOKUP($B106, 'part 06'!$D:$J, 4, 0)-VLOOKUP($B106, 'part 06'!$D:$J, 5, 0)-VLOOKUP($B106, 'part 06'!$D:$J, 6, 0))</f>
        <v>#N/A</v>
      </c>
      <c r="U106" s="51" t="e">
        <f ca="1">IF(VLOOKUP($B106, 'part 07'!$D:$K, 3, 0) = 0,"не сдают",IF(VLOOKUP($B106, 'part 07'!$D:$K, 8, 0) &lt;&gt; TODAY(),IF(VLOOKUP($B106, 'part 07'!$D:$K, 6, 0) = 0,"потратили","должник"),"сдал"))</f>
        <v>#N/A</v>
      </c>
      <c r="V106" s="52" t="e">
        <f ca="1">IF(VLOOKUP($B106, 'part 07'!$D:$K, 3, 0) = 0,"не сдают",IF(VLOOKUP($B106, 'part 07'!$D:$K, 8, 0) &lt;&gt; TODAY(),VLOOKUP($B106, 'part 07'!$D:$K, 8, 0),""))</f>
        <v>#N/A</v>
      </c>
      <c r="W106" s="51" t="e">
        <f>IF(VLOOKUP($B106, 'part 07'!$D:$K, 3, 0) = 0,"не сдают",VLOOKUP($B106, 'part 07'!$D:$J, 4, 0)-VLOOKUP($B106, 'part 07'!$D:$J, 5, 0)-VLOOKUP($B106, 'part 07'!$D:$J, 6, 0))</f>
        <v>#N/A</v>
      </c>
      <c r="X106" s="51" t="e">
        <f ca="1">IF(VLOOKUP($B106, 'part 08'!$D:$K, 3, 0) = 0,"не сдают",IF(VLOOKUP($B106, 'part 08'!$D:$K, 8, 0) &lt;&gt; TODAY(),IF(VLOOKUP($B106, 'part 08'!$D:$K, 6, 0) = 0,"потратили","должник"),"сдал"))</f>
        <v>#N/A</v>
      </c>
      <c r="Y106" s="52" t="e">
        <f ca="1">IF(VLOOKUP($B106, 'part 08'!$D:$K, 3, 0) = 0,"не сдают",IF(VLOOKUP($B106, 'part 08'!$D:$K, 8, 0) &lt;&gt; TODAY(),VLOOKUP($B106, 'part 08'!$D:$K, 8, 0),""))</f>
        <v>#N/A</v>
      </c>
      <c r="Z106" s="51" t="e">
        <f>IF(VLOOKUP($B106, 'part 08'!$D:$K, 3, 0) = 0,"не сдают",VLOOKUP($B106, 'part 08'!$D:$J, 4, 0)-VLOOKUP($B106, 'part 08'!$D:$J, 5, 0)-VLOOKUP($B106, 'part 08'!$D:$J, 6, 0))</f>
        <v>#N/A</v>
      </c>
      <c r="AA106" s="51" t="e">
        <f ca="1">IF(VLOOKUP($B106, 'part 09'!$D:$K, 3, 0) = 0,"не сдают",IF(VLOOKUP($B106, 'part 09'!$D:$K, 8, 0) &lt;&gt; TODAY(),IF(VLOOKUP($B106, 'part 09'!$D:$K, 6, 0) = 0,"потратили","должник"),"сдал"))</f>
        <v>#N/A</v>
      </c>
      <c r="AB106" s="52" t="e">
        <f ca="1">IF(VLOOKUP($B106, 'part 09'!$D:$K, 3, 0) = 0,"не сдают",IF(VLOOKUP($B106, 'part 09'!$D:$K, 8, 0) &lt;&gt; TODAY(),VLOOKUP($B106, 'part 09'!$D:$K, 8, 0),""))</f>
        <v>#N/A</v>
      </c>
      <c r="AC106" s="51" t="e">
        <f>IF(VLOOKUP($B106, 'part 09'!$D:$K, 3, 0) = 0,"не сдают",VLOOKUP($B106, 'part 09'!$D:$J, 4, 0)-VLOOKUP($B106, 'part 09'!$D:$J, 5, 0)-VLOOKUP($B106, 'part 09'!$D:$J, 6, 0))</f>
        <v>#N/A</v>
      </c>
      <c r="AD106" s="51" t="e">
        <f ca="1">IF(VLOOKUP($B106, 'part 10'!$D:$K, 3, 0) = 0,"не сдают",IF(VLOOKUP($B106, 'part 10'!$D:$K, 8, 0) &lt;&gt; TODAY(),IF(VLOOKUP($B106, 'part 10'!$D:$K, 6, 0) = 0,"потратили","должник"),"сдал"))</f>
        <v>#N/A</v>
      </c>
      <c r="AE106" s="52" t="e">
        <f ca="1">IF(VLOOKUP($B106, 'part 10'!$D:$K, 3, 0) = 0,"не сдают",IF(VLOOKUP($B106, 'part 10'!$D:$K, 8, 0) &lt;&gt; TODAY(),VLOOKUP($B106, 'part 10'!$D:$K, 8, 0),""))</f>
        <v>#N/A</v>
      </c>
      <c r="AF106" s="51" t="e">
        <f>IF(VLOOKUP($B106, 'part 10'!$D:$K, 3, 0) = 0,"не сдают",VLOOKUP($B106, 'part 10'!$D:$J, 4, 0)-VLOOKUP($B106, 'part 10'!$D:$J, 5, 0)-VLOOKUP($B106, 'part 10'!$D:$J, 6, 0))</f>
        <v>#N/A</v>
      </c>
    </row>
    <row r="107" spans="1:32" ht="15">
      <c r="A107" s="15">
        <v>105</v>
      </c>
      <c r="B107" s="29" t="s">
        <v>141</v>
      </c>
      <c r="C107" s="51" t="e">
        <f ca="1">IF(VLOOKUP($B107, 'part 01'!$D:$K, 3, 0) = 0,"не сдают",IF(VLOOKUP($B107, 'part 01'!$D:$K, 8, 0) &lt;&gt; TODAY(),IF(VLOOKUP($B107, 'part 01'!$D:$K, 6, 0) = 0,"потратили","должник"),"сдал"))</f>
        <v>#N/A</v>
      </c>
      <c r="D107" s="52" t="e">
        <f ca="1">IF(VLOOKUP($B107, 'part 01'!$D:$K, 3, 0) = 0,"не сдают",IF(VLOOKUP($B107, 'part 01'!$D:$K, 8, 0) &lt;&gt; TODAY(),VLOOKUP($B107, 'part 01'!$D:$K, 8, 0),""))</f>
        <v>#N/A</v>
      </c>
      <c r="E107" s="51" t="e">
        <f>IF(VLOOKUP($B107, 'part 01'!$D:$K, 3, 0) = 0,"не сдают",VLOOKUP($B107, 'part 01'!$D:$J, 4, 0)-VLOOKUP($B107, 'part 01'!$D:$J, 5, 0)-VLOOKUP($B107, 'part 01'!$D:$J, 6, 0))</f>
        <v>#N/A</v>
      </c>
      <c r="F107" s="51" t="e">
        <f ca="1">IF(VLOOKUP($B107, 'part 02'!$D:$K, 3, 0) = 0,"не сдают",IF(VLOOKUP($B107, 'part 02'!$D:$K, 8, 0) &lt;&gt; TODAY(),IF(VLOOKUP($B107, 'part 02'!$D:$K, 6, 0) = 0,"потратили","должник"),"сдал"))</f>
        <v>#N/A</v>
      </c>
      <c r="G107" s="52" t="e">
        <f ca="1">IF(VLOOKUP($B107, 'part 02'!$D:$K, 3, 0) = 0,"не сдают",IF(VLOOKUP($B107, 'part 02'!$D:$K, 8, 0) &lt;&gt; TODAY(),VLOOKUP($B107, 'part 02'!$D:$K, 8, 0),""))</f>
        <v>#N/A</v>
      </c>
      <c r="H107" s="51" t="e">
        <f>IF(VLOOKUP($B107, 'part 02'!$D:$K, 3, 0) = 0,"не сдают",VLOOKUP($B107, 'part 02'!$D:$J, 4, 0)-VLOOKUP($B107, 'part 02'!$D:$J, 5, 0)-VLOOKUP($B107, 'part 02'!$D:$J, 6, 0))</f>
        <v>#N/A</v>
      </c>
      <c r="I107" s="51" t="e">
        <f ca="1">IF(VLOOKUP($B107, 'part 03'!$D:$K, 3, 0) = 0,"не сдают",IF(VLOOKUP($B107, 'part 03'!$D:$K, 8, 0) &lt;&gt; TODAY(),IF(VLOOKUP($B107, 'part 03'!$D:$K, 6, 0) = 0,"потратили","должник"),"сдал"))</f>
        <v>#N/A</v>
      </c>
      <c r="J107" s="52" t="e">
        <f ca="1">IF(VLOOKUP($B107, 'part 03'!$D:$K, 3, 0) = 0,"не сдают",IF(VLOOKUP($B107, 'part 03'!$D:$K, 8, 0) &lt;&gt; TODAY(),VLOOKUP($B107, 'part 03'!$D:$K, 8, 0),""))</f>
        <v>#N/A</v>
      </c>
      <c r="K107" s="51" t="e">
        <f>IF(VLOOKUP($B107, 'part 03'!$D:$K, 3, 0) = 0,"не сдают",VLOOKUP($B107, 'part 03'!$D:$J, 4, 0)-VLOOKUP($B107, 'part 03'!$D:$J, 5, 0)-VLOOKUP($B107, 'part 03'!$D:$J, 6, 0))</f>
        <v>#N/A</v>
      </c>
      <c r="L107" s="51" t="e">
        <f ca="1">IF(VLOOKUP($B107, 'part 04'!$D:$K, 3, 0) = 0,"не сдают",IF(VLOOKUP($B107, 'part 04'!$D:$K, 8, 0) &lt;&gt; TODAY(),IF(VLOOKUP($B107, 'part 04'!$D:$K, 6, 0) = 0,"потратили","должник"),"сдал"))</f>
        <v>#N/A</v>
      </c>
      <c r="M107" s="52" t="e">
        <f ca="1">IF(VLOOKUP($B107, 'part 04'!$D:$K, 3, 0) = 0,"не сдают",IF(VLOOKUP($B107, 'part 04'!$D:$K, 8, 0) &lt;&gt; TODAY(),VLOOKUP($B107, 'part 04'!$D:$K, 8, 0),""))</f>
        <v>#N/A</v>
      </c>
      <c r="N107" s="51" t="e">
        <f>IF(VLOOKUP($B107, 'part 04'!$D:$K, 3, 0) = 0,"не сдают",VLOOKUP($B107, 'part 04'!$D:$J, 4, 0)-VLOOKUP($B107, 'part 04'!$D:$J, 5, 0)-VLOOKUP($B107, 'part 04'!$D:$J, 6, 0))</f>
        <v>#N/A</v>
      </c>
      <c r="O107" s="53" t="e">
        <f ca="1">IF(VLOOKUP($B107, 'part 05'!$D:$K, 3, 0) = 0,"не сдают",IF(VLOOKUP($B107, 'part 05'!$D:$K, 8, 0) &lt;&gt; TODAY(),IF(VLOOKUP($B107, 'part 05'!$D:$K, 6, 0) = 0,"потратили","должник"),"сдал"))</f>
        <v>#N/A</v>
      </c>
      <c r="P107" s="54" t="e">
        <f ca="1">IF(VLOOKUP($B107, 'part 05'!$D:$K, 3, 0) = 0,"не сдают",IF(VLOOKUP($B107, 'part 05'!$D:$K, 8, 0) &lt;&gt; TODAY(),VLOOKUP($B107, 'part 05'!$D:$K, 8, 0),""))</f>
        <v>#N/A</v>
      </c>
      <c r="Q107" s="53" t="e">
        <f>IF(VLOOKUP($B107, 'part 05'!$D:$K, 3, 0) = 0,"не сдают",VLOOKUP($B107, 'part 05'!$D:$J, 4, 0)-VLOOKUP($B107, 'part 05'!$D:$J, 5, 0)-VLOOKUP($B107, 'part 05'!$D:$J, 6, 0))</f>
        <v>#N/A</v>
      </c>
      <c r="R107" s="51" t="e">
        <f ca="1">IF(VLOOKUP($B107, 'part 06'!$D:$K, 3, 0) = 0,"не сдают",IF(VLOOKUP($B107, 'part 06'!$D:$K, 8, 0) &lt;&gt; TODAY(),IF(VLOOKUP($B107, 'part 06'!$D:$K, 6, 0) = 0,"потратили","должник"),"сдал"))</f>
        <v>#N/A</v>
      </c>
      <c r="S107" s="52" t="e">
        <f ca="1">IF(VLOOKUP($B107, 'part 06'!$D:$K, 3, 0) = 0,"не сдают",IF(VLOOKUP($B107, 'part 06'!$D:$K, 8, 0) &lt;&gt; TODAY(),VLOOKUP($B107, 'part 06'!$D:$K, 8, 0),""))</f>
        <v>#N/A</v>
      </c>
      <c r="T107" s="51" t="e">
        <f>IF(VLOOKUP($B107, 'part 06'!$D:$K, 3, 0) = 0,"не сдают",VLOOKUP($B107, 'part 06'!$D:$J, 4, 0)-VLOOKUP($B107, 'part 06'!$D:$J, 5, 0)-VLOOKUP($B107, 'part 06'!$D:$J, 6, 0))</f>
        <v>#N/A</v>
      </c>
      <c r="U107" s="51" t="e">
        <f ca="1">IF(VLOOKUP($B107, 'part 07'!$D:$K, 3, 0) = 0,"не сдают",IF(VLOOKUP($B107, 'part 07'!$D:$K, 8, 0) &lt;&gt; TODAY(),IF(VLOOKUP($B107, 'part 07'!$D:$K, 6, 0) = 0,"потратили","должник"),"сдал"))</f>
        <v>#N/A</v>
      </c>
      <c r="V107" s="52" t="e">
        <f ca="1">IF(VLOOKUP($B107, 'part 07'!$D:$K, 3, 0) = 0,"не сдают",IF(VLOOKUP($B107, 'part 07'!$D:$K, 8, 0) &lt;&gt; TODAY(),VLOOKUP($B107, 'part 07'!$D:$K, 8, 0),""))</f>
        <v>#N/A</v>
      </c>
      <c r="W107" s="51" t="e">
        <f>IF(VLOOKUP($B107, 'part 07'!$D:$K, 3, 0) = 0,"не сдают",VLOOKUP($B107, 'part 07'!$D:$J, 4, 0)-VLOOKUP($B107, 'part 07'!$D:$J, 5, 0)-VLOOKUP($B107, 'part 07'!$D:$J, 6, 0))</f>
        <v>#N/A</v>
      </c>
      <c r="X107" s="51" t="e">
        <f ca="1">IF(VLOOKUP($B107, 'part 08'!$D:$K, 3, 0) = 0,"не сдают",IF(VLOOKUP($B107, 'part 08'!$D:$K, 8, 0) &lt;&gt; TODAY(),IF(VLOOKUP($B107, 'part 08'!$D:$K, 6, 0) = 0,"потратили","должник"),"сдал"))</f>
        <v>#N/A</v>
      </c>
      <c r="Y107" s="52" t="e">
        <f ca="1">IF(VLOOKUP($B107, 'part 08'!$D:$K, 3, 0) = 0,"не сдают",IF(VLOOKUP($B107, 'part 08'!$D:$K, 8, 0) &lt;&gt; TODAY(),VLOOKUP($B107, 'part 08'!$D:$K, 8, 0),""))</f>
        <v>#N/A</v>
      </c>
      <c r="Z107" s="51" t="e">
        <f>IF(VLOOKUP($B107, 'part 08'!$D:$K, 3, 0) = 0,"не сдают",VLOOKUP($B107, 'part 08'!$D:$J, 4, 0)-VLOOKUP($B107, 'part 08'!$D:$J, 5, 0)-VLOOKUP($B107, 'part 08'!$D:$J, 6, 0))</f>
        <v>#N/A</v>
      </c>
      <c r="AA107" s="51" t="e">
        <f ca="1">IF(VLOOKUP($B107, 'part 09'!$D:$K, 3, 0) = 0,"не сдают",IF(VLOOKUP($B107, 'part 09'!$D:$K, 8, 0) &lt;&gt; TODAY(),IF(VLOOKUP($B107, 'part 09'!$D:$K, 6, 0) = 0,"потратили","должник"),"сдал"))</f>
        <v>#N/A</v>
      </c>
      <c r="AB107" s="52" t="e">
        <f ca="1">IF(VLOOKUP($B107, 'part 09'!$D:$K, 3, 0) = 0,"не сдают",IF(VLOOKUP($B107, 'part 09'!$D:$K, 8, 0) &lt;&gt; TODAY(),VLOOKUP($B107, 'part 09'!$D:$K, 8, 0),""))</f>
        <v>#N/A</v>
      </c>
      <c r="AC107" s="51" t="e">
        <f>IF(VLOOKUP($B107, 'part 09'!$D:$K, 3, 0) = 0,"не сдают",VLOOKUP($B107, 'part 09'!$D:$J, 4, 0)-VLOOKUP($B107, 'part 09'!$D:$J, 5, 0)-VLOOKUP($B107, 'part 09'!$D:$J, 6, 0))</f>
        <v>#N/A</v>
      </c>
      <c r="AD107" s="51" t="e">
        <f ca="1">IF(VLOOKUP($B107, 'part 10'!$D:$K, 3, 0) = 0,"не сдают",IF(VLOOKUP($B107, 'part 10'!$D:$K, 8, 0) &lt;&gt; TODAY(),IF(VLOOKUP($B107, 'part 10'!$D:$K, 6, 0) = 0,"потратили","должник"),"сдал"))</f>
        <v>#N/A</v>
      </c>
      <c r="AE107" s="52" t="e">
        <f ca="1">IF(VLOOKUP($B107, 'part 10'!$D:$K, 3, 0) = 0,"не сдают",IF(VLOOKUP($B107, 'part 10'!$D:$K, 8, 0) &lt;&gt; TODAY(),VLOOKUP($B107, 'part 10'!$D:$K, 8, 0),""))</f>
        <v>#N/A</v>
      </c>
      <c r="AF107" s="51" t="e">
        <f>IF(VLOOKUP($B107, 'part 10'!$D:$K, 3, 0) = 0,"не сдают",VLOOKUP($B107, 'part 10'!$D:$J, 4, 0)-VLOOKUP($B107, 'part 10'!$D:$J, 5, 0)-VLOOKUP($B107, 'part 10'!$D:$J, 6, 0))</f>
        <v>#N/A</v>
      </c>
    </row>
    <row r="108" spans="1:32" ht="15">
      <c r="A108" s="15">
        <v>106</v>
      </c>
      <c r="B108" s="29" t="s">
        <v>142</v>
      </c>
      <c r="C108" s="51" t="e">
        <f ca="1">IF(VLOOKUP($B108, 'part 01'!$D:$K, 3, 0) = 0,"не сдают",IF(VLOOKUP($B108, 'part 01'!$D:$K, 8, 0) &lt;&gt; TODAY(),IF(VLOOKUP($B108, 'part 01'!$D:$K, 6, 0) = 0,"потратили","должник"),"сдал"))</f>
        <v>#N/A</v>
      </c>
      <c r="D108" s="52" t="e">
        <f ca="1">IF(VLOOKUP($B108, 'part 01'!$D:$K, 3, 0) = 0,"не сдают",IF(VLOOKUP($B108, 'part 01'!$D:$K, 8, 0) &lt;&gt; TODAY(),VLOOKUP($B108, 'part 01'!$D:$K, 8, 0),""))</f>
        <v>#N/A</v>
      </c>
      <c r="E108" s="51" t="e">
        <f>IF(VLOOKUP($B108, 'part 01'!$D:$K, 3, 0) = 0,"не сдают",VLOOKUP($B108, 'part 01'!$D:$J, 4, 0)-VLOOKUP($B108, 'part 01'!$D:$J, 5, 0)-VLOOKUP($B108, 'part 01'!$D:$J, 6, 0))</f>
        <v>#N/A</v>
      </c>
      <c r="F108" s="51" t="e">
        <f ca="1">IF(VLOOKUP($B108, 'part 02'!$D:$K, 3, 0) = 0,"не сдают",IF(VLOOKUP($B108, 'part 02'!$D:$K, 8, 0) &lt;&gt; TODAY(),IF(VLOOKUP($B108, 'part 02'!$D:$K, 6, 0) = 0,"потратили","должник"),"сдал"))</f>
        <v>#N/A</v>
      </c>
      <c r="G108" s="52" t="e">
        <f ca="1">IF(VLOOKUP($B108, 'part 02'!$D:$K, 3, 0) = 0,"не сдают",IF(VLOOKUP($B108, 'part 02'!$D:$K, 8, 0) &lt;&gt; TODAY(),VLOOKUP($B108, 'part 02'!$D:$K, 8, 0),""))</f>
        <v>#N/A</v>
      </c>
      <c r="H108" s="51" t="e">
        <f>IF(VLOOKUP($B108, 'part 02'!$D:$K, 3, 0) = 0,"не сдают",VLOOKUP($B108, 'part 02'!$D:$J, 4, 0)-VLOOKUP($B108, 'part 02'!$D:$J, 5, 0)-VLOOKUP($B108, 'part 02'!$D:$J, 6, 0))</f>
        <v>#N/A</v>
      </c>
      <c r="I108" s="51" t="e">
        <f ca="1">IF(VLOOKUP($B108, 'part 03'!$D:$K, 3, 0) = 0,"не сдают",IF(VLOOKUP($B108, 'part 03'!$D:$K, 8, 0) &lt;&gt; TODAY(),IF(VLOOKUP($B108, 'part 03'!$D:$K, 6, 0) = 0,"потратили","должник"),"сдал"))</f>
        <v>#N/A</v>
      </c>
      <c r="J108" s="52" t="e">
        <f ca="1">IF(VLOOKUP($B108, 'part 03'!$D:$K, 3, 0) = 0,"не сдают",IF(VLOOKUP($B108, 'part 03'!$D:$K, 8, 0) &lt;&gt; TODAY(),VLOOKUP($B108, 'part 03'!$D:$K, 8, 0),""))</f>
        <v>#N/A</v>
      </c>
      <c r="K108" s="51" t="e">
        <f>IF(VLOOKUP($B108, 'part 03'!$D:$K, 3, 0) = 0,"не сдают",VLOOKUP($B108, 'part 03'!$D:$J, 4, 0)-VLOOKUP($B108, 'part 03'!$D:$J, 5, 0)-VLOOKUP($B108, 'part 03'!$D:$J, 6, 0))</f>
        <v>#N/A</v>
      </c>
      <c r="L108" s="51" t="e">
        <f ca="1">IF(VLOOKUP($B108, 'part 04'!$D:$K, 3, 0) = 0,"не сдают",IF(VLOOKUP($B108, 'part 04'!$D:$K, 8, 0) &lt;&gt; TODAY(),IF(VLOOKUP($B108, 'part 04'!$D:$K, 6, 0) = 0,"потратили","должник"),"сдал"))</f>
        <v>#N/A</v>
      </c>
      <c r="M108" s="52" t="e">
        <f ca="1">IF(VLOOKUP($B108, 'part 04'!$D:$K, 3, 0) = 0,"не сдают",IF(VLOOKUP($B108, 'part 04'!$D:$K, 8, 0) &lt;&gt; TODAY(),VLOOKUP($B108, 'part 04'!$D:$K, 8, 0),""))</f>
        <v>#N/A</v>
      </c>
      <c r="N108" s="51" t="e">
        <f>IF(VLOOKUP($B108, 'part 04'!$D:$K, 3, 0) = 0,"не сдают",VLOOKUP($B108, 'part 04'!$D:$J, 4, 0)-VLOOKUP($B108, 'part 04'!$D:$J, 5, 0)-VLOOKUP($B108, 'part 04'!$D:$J, 6, 0))</f>
        <v>#N/A</v>
      </c>
      <c r="O108" s="53" t="e">
        <f ca="1">IF(VLOOKUP($B108, 'part 05'!$D:$K, 3, 0) = 0,"не сдают",IF(VLOOKUP($B108, 'part 05'!$D:$K, 8, 0) &lt;&gt; TODAY(),IF(VLOOKUP($B108, 'part 05'!$D:$K, 6, 0) = 0,"потратили","должник"),"сдал"))</f>
        <v>#N/A</v>
      </c>
      <c r="P108" s="54" t="e">
        <f ca="1">IF(VLOOKUP($B108, 'part 05'!$D:$K, 3, 0) = 0,"не сдают",IF(VLOOKUP($B108, 'part 05'!$D:$K, 8, 0) &lt;&gt; TODAY(),VLOOKUP($B108, 'part 05'!$D:$K, 8, 0),""))</f>
        <v>#N/A</v>
      </c>
      <c r="Q108" s="53" t="e">
        <f>IF(VLOOKUP($B108, 'part 05'!$D:$K, 3, 0) = 0,"не сдают",VLOOKUP($B108, 'part 05'!$D:$J, 4, 0)-VLOOKUP($B108, 'part 05'!$D:$J, 5, 0)-VLOOKUP($B108, 'part 05'!$D:$J, 6, 0))</f>
        <v>#N/A</v>
      </c>
      <c r="R108" s="51" t="e">
        <f ca="1">IF(VLOOKUP($B108, 'part 06'!$D:$K, 3, 0) = 0,"не сдают",IF(VLOOKUP($B108, 'part 06'!$D:$K, 8, 0) &lt;&gt; TODAY(),IF(VLOOKUP($B108, 'part 06'!$D:$K, 6, 0) = 0,"потратили","должник"),"сдал"))</f>
        <v>#N/A</v>
      </c>
      <c r="S108" s="52" t="e">
        <f ca="1">IF(VLOOKUP($B108, 'part 06'!$D:$K, 3, 0) = 0,"не сдают",IF(VLOOKUP($B108, 'part 06'!$D:$K, 8, 0) &lt;&gt; TODAY(),VLOOKUP($B108, 'part 06'!$D:$K, 8, 0),""))</f>
        <v>#N/A</v>
      </c>
      <c r="T108" s="51" t="e">
        <f>IF(VLOOKUP($B108, 'part 06'!$D:$K, 3, 0) = 0,"не сдают",VLOOKUP($B108, 'part 06'!$D:$J, 4, 0)-VLOOKUP($B108, 'part 06'!$D:$J, 5, 0)-VLOOKUP($B108, 'part 06'!$D:$J, 6, 0))</f>
        <v>#N/A</v>
      </c>
      <c r="U108" s="51" t="e">
        <f ca="1">IF(VLOOKUP($B108, 'part 07'!$D:$K, 3, 0) = 0,"не сдают",IF(VLOOKUP($B108, 'part 07'!$D:$K, 8, 0) &lt;&gt; TODAY(),IF(VLOOKUP($B108, 'part 07'!$D:$K, 6, 0) = 0,"потратили","должник"),"сдал"))</f>
        <v>#N/A</v>
      </c>
      <c r="V108" s="52" t="e">
        <f ca="1">IF(VLOOKUP($B108, 'part 07'!$D:$K, 3, 0) = 0,"не сдают",IF(VLOOKUP($B108, 'part 07'!$D:$K, 8, 0) &lt;&gt; TODAY(),VLOOKUP($B108, 'part 07'!$D:$K, 8, 0),""))</f>
        <v>#N/A</v>
      </c>
      <c r="W108" s="51" t="e">
        <f>IF(VLOOKUP($B108, 'part 07'!$D:$K, 3, 0) = 0,"не сдают",VLOOKUP($B108, 'part 07'!$D:$J, 4, 0)-VLOOKUP($B108, 'part 07'!$D:$J, 5, 0)-VLOOKUP($B108, 'part 07'!$D:$J, 6, 0))</f>
        <v>#N/A</v>
      </c>
      <c r="X108" s="51" t="e">
        <f ca="1">IF(VLOOKUP($B108, 'part 08'!$D:$K, 3, 0) = 0,"не сдают",IF(VLOOKUP($B108, 'part 08'!$D:$K, 8, 0) &lt;&gt; TODAY(),IF(VLOOKUP($B108, 'part 08'!$D:$K, 6, 0) = 0,"потратили","должник"),"сдал"))</f>
        <v>#N/A</v>
      </c>
      <c r="Y108" s="52" t="e">
        <f ca="1">IF(VLOOKUP($B108, 'part 08'!$D:$K, 3, 0) = 0,"не сдают",IF(VLOOKUP($B108, 'part 08'!$D:$K, 8, 0) &lt;&gt; TODAY(),VLOOKUP($B108, 'part 08'!$D:$K, 8, 0),""))</f>
        <v>#N/A</v>
      </c>
      <c r="Z108" s="51" t="e">
        <f>IF(VLOOKUP($B108, 'part 08'!$D:$K, 3, 0) = 0,"не сдают",VLOOKUP($B108, 'part 08'!$D:$J, 4, 0)-VLOOKUP($B108, 'part 08'!$D:$J, 5, 0)-VLOOKUP($B108, 'part 08'!$D:$J, 6, 0))</f>
        <v>#N/A</v>
      </c>
      <c r="AA108" s="51" t="e">
        <f ca="1">IF(VLOOKUP($B108, 'part 09'!$D:$K, 3, 0) = 0,"не сдают",IF(VLOOKUP($B108, 'part 09'!$D:$K, 8, 0) &lt;&gt; TODAY(),IF(VLOOKUP($B108, 'part 09'!$D:$K, 6, 0) = 0,"потратили","должник"),"сдал"))</f>
        <v>#N/A</v>
      </c>
      <c r="AB108" s="52" t="e">
        <f ca="1">IF(VLOOKUP($B108, 'part 09'!$D:$K, 3, 0) = 0,"не сдают",IF(VLOOKUP($B108, 'part 09'!$D:$K, 8, 0) &lt;&gt; TODAY(),VLOOKUP($B108, 'part 09'!$D:$K, 8, 0),""))</f>
        <v>#N/A</v>
      </c>
      <c r="AC108" s="51" t="e">
        <f>IF(VLOOKUP($B108, 'part 09'!$D:$K, 3, 0) = 0,"не сдают",VLOOKUP($B108, 'part 09'!$D:$J, 4, 0)-VLOOKUP($B108, 'part 09'!$D:$J, 5, 0)-VLOOKUP($B108, 'part 09'!$D:$J, 6, 0))</f>
        <v>#N/A</v>
      </c>
      <c r="AD108" s="51" t="e">
        <f ca="1">IF(VLOOKUP($B108, 'part 10'!$D:$K, 3, 0) = 0,"не сдают",IF(VLOOKUP($B108, 'part 10'!$D:$K, 8, 0) &lt;&gt; TODAY(),IF(VLOOKUP($B108, 'part 10'!$D:$K, 6, 0) = 0,"потратили","должник"),"сдал"))</f>
        <v>#N/A</v>
      </c>
      <c r="AE108" s="52" t="e">
        <f ca="1">IF(VLOOKUP($B108, 'part 10'!$D:$K, 3, 0) = 0,"не сдают",IF(VLOOKUP($B108, 'part 10'!$D:$K, 8, 0) &lt;&gt; TODAY(),VLOOKUP($B108, 'part 10'!$D:$K, 8, 0),""))</f>
        <v>#N/A</v>
      </c>
      <c r="AF108" s="51" t="e">
        <f>IF(VLOOKUP($B108, 'part 10'!$D:$K, 3, 0) = 0,"не сдают",VLOOKUP($B108, 'part 10'!$D:$J, 4, 0)-VLOOKUP($B108, 'part 10'!$D:$J, 5, 0)-VLOOKUP($B108, 'part 10'!$D:$J, 6, 0))</f>
        <v>#N/A</v>
      </c>
    </row>
    <row r="109" spans="1:32" ht="15">
      <c r="A109" s="15">
        <v>107</v>
      </c>
      <c r="B109" s="29" t="s">
        <v>143</v>
      </c>
      <c r="C109" s="51" t="e">
        <f ca="1">IF(VLOOKUP($B109, 'part 01'!$D:$K, 3, 0) = 0,"не сдают",IF(VLOOKUP($B109, 'part 01'!$D:$K, 8, 0) &lt;&gt; TODAY(),IF(VLOOKUP($B109, 'part 01'!$D:$K, 6, 0) = 0,"потратили","должник"),"сдал"))</f>
        <v>#N/A</v>
      </c>
      <c r="D109" s="52" t="e">
        <f ca="1">IF(VLOOKUP($B109, 'part 01'!$D:$K, 3, 0) = 0,"не сдают",IF(VLOOKUP($B109, 'part 01'!$D:$K, 8, 0) &lt;&gt; TODAY(),VLOOKUP($B109, 'part 01'!$D:$K, 8, 0),""))</f>
        <v>#N/A</v>
      </c>
      <c r="E109" s="51" t="e">
        <f>IF(VLOOKUP($B109, 'part 01'!$D:$K, 3, 0) = 0,"не сдают",VLOOKUP($B109, 'part 01'!$D:$J, 4, 0)-VLOOKUP($B109, 'part 01'!$D:$J, 5, 0)-VLOOKUP($B109, 'part 01'!$D:$J, 6, 0))</f>
        <v>#N/A</v>
      </c>
      <c r="F109" s="51" t="e">
        <f ca="1">IF(VLOOKUP($B109, 'part 02'!$D:$K, 3, 0) = 0,"не сдают",IF(VLOOKUP($B109, 'part 02'!$D:$K, 8, 0) &lt;&gt; TODAY(),IF(VLOOKUP($B109, 'part 02'!$D:$K, 6, 0) = 0,"потратили","должник"),"сдал"))</f>
        <v>#N/A</v>
      </c>
      <c r="G109" s="52" t="e">
        <f ca="1">IF(VLOOKUP($B109, 'part 02'!$D:$K, 3, 0) = 0,"не сдают",IF(VLOOKUP($B109, 'part 02'!$D:$K, 8, 0) &lt;&gt; TODAY(),VLOOKUP($B109, 'part 02'!$D:$K, 8, 0),""))</f>
        <v>#N/A</v>
      </c>
      <c r="H109" s="51" t="e">
        <f>IF(VLOOKUP($B109, 'part 02'!$D:$K, 3, 0) = 0,"не сдают",VLOOKUP($B109, 'part 02'!$D:$J, 4, 0)-VLOOKUP($B109, 'part 02'!$D:$J, 5, 0)-VLOOKUP($B109, 'part 02'!$D:$J, 6, 0))</f>
        <v>#N/A</v>
      </c>
      <c r="I109" s="51" t="e">
        <f ca="1">IF(VLOOKUP($B109, 'part 03'!$D:$K, 3, 0) = 0,"не сдают",IF(VLOOKUP($B109, 'part 03'!$D:$K, 8, 0) &lt;&gt; TODAY(),IF(VLOOKUP($B109, 'part 03'!$D:$K, 6, 0) = 0,"потратили","должник"),"сдал"))</f>
        <v>#N/A</v>
      </c>
      <c r="J109" s="52" t="e">
        <f ca="1">IF(VLOOKUP($B109, 'part 03'!$D:$K, 3, 0) = 0,"не сдают",IF(VLOOKUP($B109, 'part 03'!$D:$K, 8, 0) &lt;&gt; TODAY(),VLOOKUP($B109, 'part 03'!$D:$K, 8, 0),""))</f>
        <v>#N/A</v>
      </c>
      <c r="K109" s="51" t="e">
        <f>IF(VLOOKUP($B109, 'part 03'!$D:$K, 3, 0) = 0,"не сдают",VLOOKUP($B109, 'part 03'!$D:$J, 4, 0)-VLOOKUP($B109, 'part 03'!$D:$J, 5, 0)-VLOOKUP($B109, 'part 03'!$D:$J, 6, 0))</f>
        <v>#N/A</v>
      </c>
      <c r="L109" s="51" t="e">
        <f ca="1">IF(VLOOKUP($B109, 'part 04'!$D:$K, 3, 0) = 0,"не сдают",IF(VLOOKUP($B109, 'part 04'!$D:$K, 8, 0) &lt;&gt; TODAY(),IF(VLOOKUP($B109, 'part 04'!$D:$K, 6, 0) = 0,"потратили","должник"),"сдал"))</f>
        <v>#N/A</v>
      </c>
      <c r="M109" s="52" t="e">
        <f ca="1">IF(VLOOKUP($B109, 'part 04'!$D:$K, 3, 0) = 0,"не сдают",IF(VLOOKUP($B109, 'part 04'!$D:$K, 8, 0) &lt;&gt; TODAY(),VLOOKUP($B109, 'part 04'!$D:$K, 8, 0),""))</f>
        <v>#N/A</v>
      </c>
      <c r="N109" s="51" t="e">
        <f>IF(VLOOKUP($B109, 'part 04'!$D:$K, 3, 0) = 0,"не сдают",VLOOKUP($B109, 'part 04'!$D:$J, 4, 0)-VLOOKUP($B109, 'part 04'!$D:$J, 5, 0)-VLOOKUP($B109, 'part 04'!$D:$J, 6, 0))</f>
        <v>#N/A</v>
      </c>
      <c r="O109" s="53" t="e">
        <f ca="1">IF(VLOOKUP($B109, 'part 05'!$D:$K, 3, 0) = 0,"не сдают",IF(VLOOKUP($B109, 'part 05'!$D:$K, 8, 0) &lt;&gt; TODAY(),IF(VLOOKUP($B109, 'part 05'!$D:$K, 6, 0) = 0,"потратили","должник"),"сдал"))</f>
        <v>#N/A</v>
      </c>
      <c r="P109" s="54" t="e">
        <f ca="1">IF(VLOOKUP($B109, 'part 05'!$D:$K, 3, 0) = 0,"не сдают",IF(VLOOKUP($B109, 'part 05'!$D:$K, 8, 0) &lt;&gt; TODAY(),VLOOKUP($B109, 'part 05'!$D:$K, 8, 0),""))</f>
        <v>#N/A</v>
      </c>
      <c r="Q109" s="53" t="e">
        <f>IF(VLOOKUP($B109, 'part 05'!$D:$K, 3, 0) = 0,"не сдают",VLOOKUP($B109, 'part 05'!$D:$J, 4, 0)-VLOOKUP($B109, 'part 05'!$D:$J, 5, 0)-VLOOKUP($B109, 'part 05'!$D:$J, 6, 0))</f>
        <v>#N/A</v>
      </c>
      <c r="R109" s="51" t="e">
        <f ca="1">IF(VLOOKUP($B109, 'part 06'!$D:$K, 3, 0) = 0,"не сдают",IF(VLOOKUP($B109, 'part 06'!$D:$K, 8, 0) &lt;&gt; TODAY(),IF(VLOOKUP($B109, 'part 06'!$D:$K, 6, 0) = 0,"потратили","должник"),"сдал"))</f>
        <v>#N/A</v>
      </c>
      <c r="S109" s="52" t="e">
        <f ca="1">IF(VLOOKUP($B109, 'part 06'!$D:$K, 3, 0) = 0,"не сдают",IF(VLOOKUP($B109, 'part 06'!$D:$K, 8, 0) &lt;&gt; TODAY(),VLOOKUP($B109, 'part 06'!$D:$K, 8, 0),""))</f>
        <v>#N/A</v>
      </c>
      <c r="T109" s="51" t="e">
        <f>IF(VLOOKUP($B109, 'part 06'!$D:$K, 3, 0) = 0,"не сдают",VLOOKUP($B109, 'part 06'!$D:$J, 4, 0)-VLOOKUP($B109, 'part 06'!$D:$J, 5, 0)-VLOOKUP($B109, 'part 06'!$D:$J, 6, 0))</f>
        <v>#N/A</v>
      </c>
      <c r="U109" s="51" t="e">
        <f ca="1">IF(VLOOKUP($B109, 'part 07'!$D:$K, 3, 0) = 0,"не сдают",IF(VLOOKUP($B109, 'part 07'!$D:$K, 8, 0) &lt;&gt; TODAY(),IF(VLOOKUP($B109, 'part 07'!$D:$K, 6, 0) = 0,"потратили","должник"),"сдал"))</f>
        <v>#N/A</v>
      </c>
      <c r="V109" s="52" t="e">
        <f ca="1">IF(VLOOKUP($B109, 'part 07'!$D:$K, 3, 0) = 0,"не сдают",IF(VLOOKUP($B109, 'part 07'!$D:$K, 8, 0) &lt;&gt; TODAY(),VLOOKUP($B109, 'part 07'!$D:$K, 8, 0),""))</f>
        <v>#N/A</v>
      </c>
      <c r="W109" s="51" t="e">
        <f>IF(VLOOKUP($B109, 'part 07'!$D:$K, 3, 0) = 0,"не сдают",VLOOKUP($B109, 'part 07'!$D:$J, 4, 0)-VLOOKUP($B109, 'part 07'!$D:$J, 5, 0)-VLOOKUP($B109, 'part 07'!$D:$J, 6, 0))</f>
        <v>#N/A</v>
      </c>
      <c r="X109" s="51" t="e">
        <f ca="1">IF(VLOOKUP($B109, 'part 08'!$D:$K, 3, 0) = 0,"не сдают",IF(VLOOKUP($B109, 'part 08'!$D:$K, 8, 0) &lt;&gt; TODAY(),IF(VLOOKUP($B109, 'part 08'!$D:$K, 6, 0) = 0,"потратили","должник"),"сдал"))</f>
        <v>#N/A</v>
      </c>
      <c r="Y109" s="52" t="e">
        <f ca="1">IF(VLOOKUP($B109, 'part 08'!$D:$K, 3, 0) = 0,"не сдают",IF(VLOOKUP($B109, 'part 08'!$D:$K, 8, 0) &lt;&gt; TODAY(),VLOOKUP($B109, 'part 08'!$D:$K, 8, 0),""))</f>
        <v>#N/A</v>
      </c>
      <c r="Z109" s="51" t="e">
        <f>IF(VLOOKUP($B109, 'part 08'!$D:$K, 3, 0) = 0,"не сдают",VLOOKUP($B109, 'part 08'!$D:$J, 4, 0)-VLOOKUP($B109, 'part 08'!$D:$J, 5, 0)-VLOOKUP($B109, 'part 08'!$D:$J, 6, 0))</f>
        <v>#N/A</v>
      </c>
      <c r="AA109" s="51" t="e">
        <f ca="1">IF(VLOOKUP($B109, 'part 09'!$D:$K, 3, 0) = 0,"не сдают",IF(VLOOKUP($B109, 'part 09'!$D:$K, 8, 0) &lt;&gt; TODAY(),IF(VLOOKUP($B109, 'part 09'!$D:$K, 6, 0) = 0,"потратили","должник"),"сдал"))</f>
        <v>#N/A</v>
      </c>
      <c r="AB109" s="52" t="e">
        <f ca="1">IF(VLOOKUP($B109, 'part 09'!$D:$K, 3, 0) = 0,"не сдают",IF(VLOOKUP($B109, 'part 09'!$D:$K, 8, 0) &lt;&gt; TODAY(),VLOOKUP($B109, 'part 09'!$D:$K, 8, 0),""))</f>
        <v>#N/A</v>
      </c>
      <c r="AC109" s="51" t="e">
        <f>IF(VLOOKUP($B109, 'part 09'!$D:$K, 3, 0) = 0,"не сдают",VLOOKUP($B109, 'part 09'!$D:$J, 4, 0)-VLOOKUP($B109, 'part 09'!$D:$J, 5, 0)-VLOOKUP($B109, 'part 09'!$D:$J, 6, 0))</f>
        <v>#N/A</v>
      </c>
      <c r="AD109" s="51" t="e">
        <f ca="1">IF(VLOOKUP($B109, 'part 10'!$D:$K, 3, 0) = 0,"не сдают",IF(VLOOKUP($B109, 'part 10'!$D:$K, 8, 0) &lt;&gt; TODAY(),IF(VLOOKUP($B109, 'part 10'!$D:$K, 6, 0) = 0,"потратили","должник"),"сдал"))</f>
        <v>#N/A</v>
      </c>
      <c r="AE109" s="52" t="e">
        <f ca="1">IF(VLOOKUP($B109, 'part 10'!$D:$K, 3, 0) = 0,"не сдают",IF(VLOOKUP($B109, 'part 10'!$D:$K, 8, 0) &lt;&gt; TODAY(),VLOOKUP($B109, 'part 10'!$D:$K, 8, 0),""))</f>
        <v>#N/A</v>
      </c>
      <c r="AF109" s="51" t="e">
        <f>IF(VLOOKUP($B109, 'part 10'!$D:$K, 3, 0) = 0,"не сдают",VLOOKUP($B109, 'part 10'!$D:$J, 4, 0)-VLOOKUP($B109, 'part 10'!$D:$J, 5, 0)-VLOOKUP($B109, 'part 10'!$D:$J, 6, 0))</f>
        <v>#N/A</v>
      </c>
    </row>
    <row r="110" spans="1:32" ht="15">
      <c r="A110" s="15">
        <v>108</v>
      </c>
      <c r="B110" s="29" t="s">
        <v>144</v>
      </c>
      <c r="C110" s="51" t="e">
        <f ca="1">IF(VLOOKUP($B110, 'part 01'!$D:$K, 3, 0) = 0,"не сдают",IF(VLOOKUP($B110, 'part 01'!$D:$K, 8, 0) &lt;&gt; TODAY(),IF(VLOOKUP($B110, 'part 01'!$D:$K, 6, 0) = 0,"потратили","должник"),"сдал"))</f>
        <v>#N/A</v>
      </c>
      <c r="D110" s="52" t="e">
        <f ca="1">IF(VLOOKUP($B110, 'part 01'!$D:$K, 3, 0) = 0,"не сдают",IF(VLOOKUP($B110, 'part 01'!$D:$K, 8, 0) &lt;&gt; TODAY(),VLOOKUP($B110, 'part 01'!$D:$K, 8, 0),""))</f>
        <v>#N/A</v>
      </c>
      <c r="E110" s="51" t="e">
        <f>IF(VLOOKUP($B110, 'part 01'!$D:$K, 3, 0) = 0,"не сдают",VLOOKUP($B110, 'part 01'!$D:$J, 4, 0)-VLOOKUP($B110, 'part 01'!$D:$J, 5, 0)-VLOOKUP($B110, 'part 01'!$D:$J, 6, 0))</f>
        <v>#N/A</v>
      </c>
      <c r="F110" s="51" t="e">
        <f ca="1">IF(VLOOKUP($B110, 'part 02'!$D:$K, 3, 0) = 0,"не сдают",IF(VLOOKUP($B110, 'part 02'!$D:$K, 8, 0) &lt;&gt; TODAY(),IF(VLOOKUP($B110, 'part 02'!$D:$K, 6, 0) = 0,"потратили","должник"),"сдал"))</f>
        <v>#N/A</v>
      </c>
      <c r="G110" s="52" t="e">
        <f ca="1">IF(VLOOKUP($B110, 'part 02'!$D:$K, 3, 0) = 0,"не сдают",IF(VLOOKUP($B110, 'part 02'!$D:$K, 8, 0) &lt;&gt; TODAY(),VLOOKUP($B110, 'part 02'!$D:$K, 8, 0),""))</f>
        <v>#N/A</v>
      </c>
      <c r="H110" s="51" t="e">
        <f>IF(VLOOKUP($B110, 'part 02'!$D:$K, 3, 0) = 0,"не сдают",VLOOKUP($B110, 'part 02'!$D:$J, 4, 0)-VLOOKUP($B110, 'part 02'!$D:$J, 5, 0)-VLOOKUP($B110, 'part 02'!$D:$J, 6, 0))</f>
        <v>#N/A</v>
      </c>
      <c r="I110" s="51" t="e">
        <f ca="1">IF(VLOOKUP($B110, 'part 03'!$D:$K, 3, 0) = 0,"не сдают",IF(VLOOKUP($B110, 'part 03'!$D:$K, 8, 0) &lt;&gt; TODAY(),IF(VLOOKUP($B110, 'part 03'!$D:$K, 6, 0) = 0,"потратили","должник"),"сдал"))</f>
        <v>#N/A</v>
      </c>
      <c r="J110" s="52" t="e">
        <f ca="1">IF(VLOOKUP($B110, 'part 03'!$D:$K, 3, 0) = 0,"не сдают",IF(VLOOKUP($B110, 'part 03'!$D:$K, 8, 0) &lt;&gt; TODAY(),VLOOKUP($B110, 'part 03'!$D:$K, 8, 0),""))</f>
        <v>#N/A</v>
      </c>
      <c r="K110" s="51" t="e">
        <f>IF(VLOOKUP($B110, 'part 03'!$D:$K, 3, 0) = 0,"не сдают",VLOOKUP($B110, 'part 03'!$D:$J, 4, 0)-VLOOKUP($B110, 'part 03'!$D:$J, 5, 0)-VLOOKUP($B110, 'part 03'!$D:$J, 6, 0))</f>
        <v>#N/A</v>
      </c>
      <c r="L110" s="51" t="e">
        <f ca="1">IF(VLOOKUP($B110, 'part 04'!$D:$K, 3, 0) = 0,"не сдают",IF(VLOOKUP($B110, 'part 04'!$D:$K, 8, 0) &lt;&gt; TODAY(),IF(VLOOKUP($B110, 'part 04'!$D:$K, 6, 0) = 0,"потратили","должник"),"сдал"))</f>
        <v>#N/A</v>
      </c>
      <c r="M110" s="52" t="e">
        <f ca="1">IF(VLOOKUP($B110, 'part 04'!$D:$K, 3, 0) = 0,"не сдают",IF(VLOOKUP($B110, 'part 04'!$D:$K, 8, 0) &lt;&gt; TODAY(),VLOOKUP($B110, 'part 04'!$D:$K, 8, 0),""))</f>
        <v>#N/A</v>
      </c>
      <c r="N110" s="51" t="e">
        <f>IF(VLOOKUP($B110, 'part 04'!$D:$K, 3, 0) = 0,"не сдают",VLOOKUP($B110, 'part 04'!$D:$J, 4, 0)-VLOOKUP($B110, 'part 04'!$D:$J, 5, 0)-VLOOKUP($B110, 'part 04'!$D:$J, 6, 0))</f>
        <v>#N/A</v>
      </c>
      <c r="O110" s="53" t="e">
        <f ca="1">IF(VLOOKUP($B110, 'part 05'!$D:$K, 3, 0) = 0,"не сдают",IF(VLOOKUP($B110, 'part 05'!$D:$K, 8, 0) &lt;&gt; TODAY(),IF(VLOOKUP($B110, 'part 05'!$D:$K, 6, 0) = 0,"потратили","должник"),"сдал"))</f>
        <v>#N/A</v>
      </c>
      <c r="P110" s="54" t="e">
        <f ca="1">IF(VLOOKUP($B110, 'part 05'!$D:$K, 3, 0) = 0,"не сдают",IF(VLOOKUP($B110, 'part 05'!$D:$K, 8, 0) &lt;&gt; TODAY(),VLOOKUP($B110, 'part 05'!$D:$K, 8, 0),""))</f>
        <v>#N/A</v>
      </c>
      <c r="Q110" s="53" t="e">
        <f>IF(VLOOKUP($B110, 'part 05'!$D:$K, 3, 0) = 0,"не сдают",VLOOKUP($B110, 'part 05'!$D:$J, 4, 0)-VLOOKUP($B110, 'part 05'!$D:$J, 5, 0)-VLOOKUP($B110, 'part 05'!$D:$J, 6, 0))</f>
        <v>#N/A</v>
      </c>
      <c r="R110" s="51" t="e">
        <f ca="1">IF(VLOOKUP($B110, 'part 06'!$D:$K, 3, 0) = 0,"не сдают",IF(VLOOKUP($B110, 'part 06'!$D:$K, 8, 0) &lt;&gt; TODAY(),IF(VLOOKUP($B110, 'part 06'!$D:$K, 6, 0) = 0,"потратили","должник"),"сдал"))</f>
        <v>#N/A</v>
      </c>
      <c r="S110" s="52" t="e">
        <f ca="1">IF(VLOOKUP($B110, 'part 06'!$D:$K, 3, 0) = 0,"не сдают",IF(VLOOKUP($B110, 'part 06'!$D:$K, 8, 0) &lt;&gt; TODAY(),VLOOKUP($B110, 'part 06'!$D:$K, 8, 0),""))</f>
        <v>#N/A</v>
      </c>
      <c r="T110" s="51" t="e">
        <f>IF(VLOOKUP($B110, 'part 06'!$D:$K, 3, 0) = 0,"не сдают",VLOOKUP($B110, 'part 06'!$D:$J, 4, 0)-VLOOKUP($B110, 'part 06'!$D:$J, 5, 0)-VLOOKUP($B110, 'part 06'!$D:$J, 6, 0))</f>
        <v>#N/A</v>
      </c>
      <c r="U110" s="51" t="e">
        <f ca="1">IF(VLOOKUP($B110, 'part 07'!$D:$K, 3, 0) = 0,"не сдают",IF(VLOOKUP($B110, 'part 07'!$D:$K, 8, 0) &lt;&gt; TODAY(),IF(VLOOKUP($B110, 'part 07'!$D:$K, 6, 0) = 0,"потратили","должник"),"сдал"))</f>
        <v>#N/A</v>
      </c>
      <c r="V110" s="52" t="e">
        <f ca="1">IF(VLOOKUP($B110, 'part 07'!$D:$K, 3, 0) = 0,"не сдают",IF(VLOOKUP($B110, 'part 07'!$D:$K, 8, 0) &lt;&gt; TODAY(),VLOOKUP($B110, 'part 07'!$D:$K, 8, 0),""))</f>
        <v>#N/A</v>
      </c>
      <c r="W110" s="51" t="e">
        <f>IF(VLOOKUP($B110, 'part 07'!$D:$K, 3, 0) = 0,"не сдают",VLOOKUP($B110, 'part 07'!$D:$J, 4, 0)-VLOOKUP($B110, 'part 07'!$D:$J, 5, 0)-VLOOKUP($B110, 'part 07'!$D:$J, 6, 0))</f>
        <v>#N/A</v>
      </c>
      <c r="X110" s="51" t="e">
        <f ca="1">IF(VLOOKUP($B110, 'part 08'!$D:$K, 3, 0) = 0,"не сдают",IF(VLOOKUP($B110, 'part 08'!$D:$K, 8, 0) &lt;&gt; TODAY(),IF(VLOOKUP($B110, 'part 08'!$D:$K, 6, 0) = 0,"потратили","должник"),"сдал"))</f>
        <v>#N/A</v>
      </c>
      <c r="Y110" s="52" t="e">
        <f ca="1">IF(VLOOKUP($B110, 'part 08'!$D:$K, 3, 0) = 0,"не сдают",IF(VLOOKUP($B110, 'part 08'!$D:$K, 8, 0) &lt;&gt; TODAY(),VLOOKUP($B110, 'part 08'!$D:$K, 8, 0),""))</f>
        <v>#N/A</v>
      </c>
      <c r="Z110" s="51" t="e">
        <f>IF(VLOOKUP($B110, 'part 08'!$D:$K, 3, 0) = 0,"не сдают",VLOOKUP($B110, 'part 08'!$D:$J, 4, 0)-VLOOKUP($B110, 'part 08'!$D:$J, 5, 0)-VLOOKUP($B110, 'part 08'!$D:$J, 6, 0))</f>
        <v>#N/A</v>
      </c>
      <c r="AA110" s="51" t="e">
        <f ca="1">IF(VLOOKUP($B110, 'part 09'!$D:$K, 3, 0) = 0,"не сдают",IF(VLOOKUP($B110, 'part 09'!$D:$K, 8, 0) &lt;&gt; TODAY(),IF(VLOOKUP($B110, 'part 09'!$D:$K, 6, 0) = 0,"потратили","должник"),"сдал"))</f>
        <v>#N/A</v>
      </c>
      <c r="AB110" s="52" t="e">
        <f ca="1">IF(VLOOKUP($B110, 'part 09'!$D:$K, 3, 0) = 0,"не сдают",IF(VLOOKUP($B110, 'part 09'!$D:$K, 8, 0) &lt;&gt; TODAY(),VLOOKUP($B110, 'part 09'!$D:$K, 8, 0),""))</f>
        <v>#N/A</v>
      </c>
      <c r="AC110" s="51" t="e">
        <f>IF(VLOOKUP($B110, 'part 09'!$D:$K, 3, 0) = 0,"не сдают",VLOOKUP($B110, 'part 09'!$D:$J, 4, 0)-VLOOKUP($B110, 'part 09'!$D:$J, 5, 0)-VLOOKUP($B110, 'part 09'!$D:$J, 6, 0))</f>
        <v>#N/A</v>
      </c>
      <c r="AD110" s="51" t="e">
        <f ca="1">IF(VLOOKUP($B110, 'part 10'!$D:$K, 3, 0) = 0,"не сдают",IF(VLOOKUP($B110, 'part 10'!$D:$K, 8, 0) &lt;&gt; TODAY(),IF(VLOOKUP($B110, 'part 10'!$D:$K, 6, 0) = 0,"потратили","должник"),"сдал"))</f>
        <v>#N/A</v>
      </c>
      <c r="AE110" s="52" t="e">
        <f ca="1">IF(VLOOKUP($B110, 'part 10'!$D:$K, 3, 0) = 0,"не сдают",IF(VLOOKUP($B110, 'part 10'!$D:$K, 8, 0) &lt;&gt; TODAY(),VLOOKUP($B110, 'part 10'!$D:$K, 8, 0),""))</f>
        <v>#N/A</v>
      </c>
      <c r="AF110" s="51" t="e">
        <f>IF(VLOOKUP($B110, 'part 10'!$D:$K, 3, 0) = 0,"не сдают",VLOOKUP($B110, 'part 10'!$D:$J, 4, 0)-VLOOKUP($B110, 'part 10'!$D:$J, 5, 0)-VLOOKUP($B110, 'part 10'!$D:$J, 6, 0))</f>
        <v>#N/A</v>
      </c>
    </row>
    <row r="111" spans="1:32" ht="15">
      <c r="A111" s="15">
        <v>109</v>
      </c>
      <c r="B111" s="29" t="s">
        <v>145</v>
      </c>
      <c r="C111" s="51" t="e">
        <f ca="1">IF(VLOOKUP($B111, 'part 01'!$D:$K, 3, 0) = 0,"не сдают",IF(VLOOKUP($B111, 'part 01'!$D:$K, 8, 0) &lt;&gt; TODAY(),IF(VLOOKUP($B111, 'part 01'!$D:$K, 6, 0) = 0,"потратили","должник"),"сдал"))</f>
        <v>#N/A</v>
      </c>
      <c r="D111" s="52" t="e">
        <f ca="1">IF(VLOOKUP($B111, 'part 01'!$D:$K, 3, 0) = 0,"не сдают",IF(VLOOKUP($B111, 'part 01'!$D:$K, 8, 0) &lt;&gt; TODAY(),VLOOKUP($B111, 'part 01'!$D:$K, 8, 0),""))</f>
        <v>#N/A</v>
      </c>
      <c r="E111" s="51" t="e">
        <f>IF(VLOOKUP($B111, 'part 01'!$D:$K, 3, 0) = 0,"не сдают",VLOOKUP($B111, 'part 01'!$D:$J, 4, 0)-VLOOKUP($B111, 'part 01'!$D:$J, 5, 0)-VLOOKUP($B111, 'part 01'!$D:$J, 6, 0))</f>
        <v>#N/A</v>
      </c>
      <c r="F111" s="51" t="e">
        <f ca="1">IF(VLOOKUP($B111, 'part 02'!$D:$K, 3, 0) = 0,"не сдают",IF(VLOOKUP($B111, 'part 02'!$D:$K, 8, 0) &lt;&gt; TODAY(),IF(VLOOKUP($B111, 'part 02'!$D:$K, 6, 0) = 0,"потратили","должник"),"сдал"))</f>
        <v>#N/A</v>
      </c>
      <c r="G111" s="52" t="e">
        <f ca="1">IF(VLOOKUP($B111, 'part 02'!$D:$K, 3, 0) = 0,"не сдают",IF(VLOOKUP($B111, 'part 02'!$D:$K, 8, 0) &lt;&gt; TODAY(),VLOOKUP($B111, 'part 02'!$D:$K, 8, 0),""))</f>
        <v>#N/A</v>
      </c>
      <c r="H111" s="51" t="e">
        <f>IF(VLOOKUP($B111, 'part 02'!$D:$K, 3, 0) = 0,"не сдают",VLOOKUP($B111, 'part 02'!$D:$J, 4, 0)-VLOOKUP($B111, 'part 02'!$D:$J, 5, 0)-VLOOKUP($B111, 'part 02'!$D:$J, 6, 0))</f>
        <v>#N/A</v>
      </c>
      <c r="I111" s="51" t="e">
        <f ca="1">IF(VLOOKUP($B111, 'part 03'!$D:$K, 3, 0) = 0,"не сдают",IF(VLOOKUP($B111, 'part 03'!$D:$K, 8, 0) &lt;&gt; TODAY(),IF(VLOOKUP($B111, 'part 03'!$D:$K, 6, 0) = 0,"потратили","должник"),"сдал"))</f>
        <v>#N/A</v>
      </c>
      <c r="J111" s="52" t="e">
        <f ca="1">IF(VLOOKUP($B111, 'part 03'!$D:$K, 3, 0) = 0,"не сдают",IF(VLOOKUP($B111, 'part 03'!$D:$K, 8, 0) &lt;&gt; TODAY(),VLOOKUP($B111, 'part 03'!$D:$K, 8, 0),""))</f>
        <v>#N/A</v>
      </c>
      <c r="K111" s="51" t="e">
        <f>IF(VLOOKUP($B111, 'part 03'!$D:$K, 3, 0) = 0,"не сдают",VLOOKUP($B111, 'part 03'!$D:$J, 4, 0)-VLOOKUP($B111, 'part 03'!$D:$J, 5, 0)-VLOOKUP($B111, 'part 03'!$D:$J, 6, 0))</f>
        <v>#N/A</v>
      </c>
      <c r="L111" s="51" t="e">
        <f ca="1">IF(VLOOKUP($B111, 'part 04'!$D:$K, 3, 0) = 0,"не сдают",IF(VLOOKUP($B111, 'part 04'!$D:$K, 8, 0) &lt;&gt; TODAY(),IF(VLOOKUP($B111, 'part 04'!$D:$K, 6, 0) = 0,"потратили","должник"),"сдал"))</f>
        <v>#N/A</v>
      </c>
      <c r="M111" s="52" t="e">
        <f ca="1">IF(VLOOKUP($B111, 'part 04'!$D:$K, 3, 0) = 0,"не сдают",IF(VLOOKUP($B111, 'part 04'!$D:$K, 8, 0) &lt;&gt; TODAY(),VLOOKUP($B111, 'part 04'!$D:$K, 8, 0),""))</f>
        <v>#N/A</v>
      </c>
      <c r="N111" s="51" t="e">
        <f>IF(VLOOKUP($B111, 'part 04'!$D:$K, 3, 0) = 0,"не сдают",VLOOKUP($B111, 'part 04'!$D:$J, 4, 0)-VLOOKUP($B111, 'part 04'!$D:$J, 5, 0)-VLOOKUP($B111, 'part 04'!$D:$J, 6, 0))</f>
        <v>#N/A</v>
      </c>
      <c r="O111" s="53" t="e">
        <f ca="1">IF(VLOOKUP($B111, 'part 05'!$D:$K, 3, 0) = 0,"не сдают",IF(VLOOKUP($B111, 'part 05'!$D:$K, 8, 0) &lt;&gt; TODAY(),IF(VLOOKUP($B111, 'part 05'!$D:$K, 6, 0) = 0,"потратили","должник"),"сдал"))</f>
        <v>#N/A</v>
      </c>
      <c r="P111" s="54" t="e">
        <f ca="1">IF(VLOOKUP($B111, 'part 05'!$D:$K, 3, 0) = 0,"не сдают",IF(VLOOKUP($B111, 'part 05'!$D:$K, 8, 0) &lt;&gt; TODAY(),VLOOKUP($B111, 'part 05'!$D:$K, 8, 0),""))</f>
        <v>#N/A</v>
      </c>
      <c r="Q111" s="53" t="e">
        <f>IF(VLOOKUP($B111, 'part 05'!$D:$K, 3, 0) = 0,"не сдают",VLOOKUP($B111, 'part 05'!$D:$J, 4, 0)-VLOOKUP($B111, 'part 05'!$D:$J, 5, 0)-VLOOKUP($B111, 'part 05'!$D:$J, 6, 0))</f>
        <v>#N/A</v>
      </c>
      <c r="R111" s="51" t="e">
        <f ca="1">IF(VLOOKUP($B111, 'part 06'!$D:$K, 3, 0) = 0,"не сдают",IF(VLOOKUP($B111, 'part 06'!$D:$K, 8, 0) &lt;&gt; TODAY(),IF(VLOOKUP($B111, 'part 06'!$D:$K, 6, 0) = 0,"потратили","должник"),"сдал"))</f>
        <v>#N/A</v>
      </c>
      <c r="S111" s="52" t="e">
        <f ca="1">IF(VLOOKUP($B111, 'part 06'!$D:$K, 3, 0) = 0,"не сдают",IF(VLOOKUP($B111, 'part 06'!$D:$K, 8, 0) &lt;&gt; TODAY(),VLOOKUP($B111, 'part 06'!$D:$K, 8, 0),""))</f>
        <v>#N/A</v>
      </c>
      <c r="T111" s="51" t="e">
        <f>IF(VLOOKUP($B111, 'part 06'!$D:$K, 3, 0) = 0,"не сдают",VLOOKUP($B111, 'part 06'!$D:$J, 4, 0)-VLOOKUP($B111, 'part 06'!$D:$J, 5, 0)-VLOOKUP($B111, 'part 06'!$D:$J, 6, 0))</f>
        <v>#N/A</v>
      </c>
      <c r="U111" s="51" t="e">
        <f ca="1">IF(VLOOKUP($B111, 'part 07'!$D:$K, 3, 0) = 0,"не сдают",IF(VLOOKUP($B111, 'part 07'!$D:$K, 8, 0) &lt;&gt; TODAY(),IF(VLOOKUP($B111, 'part 07'!$D:$K, 6, 0) = 0,"потратили","должник"),"сдал"))</f>
        <v>#N/A</v>
      </c>
      <c r="V111" s="52" t="e">
        <f ca="1">IF(VLOOKUP($B111, 'part 07'!$D:$K, 3, 0) = 0,"не сдают",IF(VLOOKUP($B111, 'part 07'!$D:$K, 8, 0) &lt;&gt; TODAY(),VLOOKUP($B111, 'part 07'!$D:$K, 8, 0),""))</f>
        <v>#N/A</v>
      </c>
      <c r="W111" s="51" t="e">
        <f>IF(VLOOKUP($B111, 'part 07'!$D:$K, 3, 0) = 0,"не сдают",VLOOKUP($B111, 'part 07'!$D:$J, 4, 0)-VLOOKUP($B111, 'part 07'!$D:$J, 5, 0)-VLOOKUP($B111, 'part 07'!$D:$J, 6, 0))</f>
        <v>#N/A</v>
      </c>
      <c r="X111" s="51" t="e">
        <f ca="1">IF(VLOOKUP($B111, 'part 08'!$D:$K, 3, 0) = 0,"не сдают",IF(VLOOKUP($B111, 'part 08'!$D:$K, 8, 0) &lt;&gt; TODAY(),IF(VLOOKUP($B111, 'part 08'!$D:$K, 6, 0) = 0,"потратили","должник"),"сдал"))</f>
        <v>#N/A</v>
      </c>
      <c r="Y111" s="52" t="e">
        <f ca="1">IF(VLOOKUP($B111, 'part 08'!$D:$K, 3, 0) = 0,"не сдают",IF(VLOOKUP($B111, 'part 08'!$D:$K, 8, 0) &lt;&gt; TODAY(),VLOOKUP($B111, 'part 08'!$D:$K, 8, 0),""))</f>
        <v>#N/A</v>
      </c>
      <c r="Z111" s="51" t="e">
        <f>IF(VLOOKUP($B111, 'part 08'!$D:$K, 3, 0) = 0,"не сдают",VLOOKUP($B111, 'part 08'!$D:$J, 4, 0)-VLOOKUP($B111, 'part 08'!$D:$J, 5, 0)-VLOOKUP($B111, 'part 08'!$D:$J, 6, 0))</f>
        <v>#N/A</v>
      </c>
      <c r="AA111" s="51" t="e">
        <f ca="1">IF(VLOOKUP($B111, 'part 09'!$D:$K, 3, 0) = 0,"не сдают",IF(VLOOKUP($B111, 'part 09'!$D:$K, 8, 0) &lt;&gt; TODAY(),IF(VLOOKUP($B111, 'part 09'!$D:$K, 6, 0) = 0,"потратили","должник"),"сдал"))</f>
        <v>#N/A</v>
      </c>
      <c r="AB111" s="52" t="e">
        <f ca="1">IF(VLOOKUP($B111, 'part 09'!$D:$K, 3, 0) = 0,"не сдают",IF(VLOOKUP($B111, 'part 09'!$D:$K, 8, 0) &lt;&gt; TODAY(),VLOOKUP($B111, 'part 09'!$D:$K, 8, 0),""))</f>
        <v>#N/A</v>
      </c>
      <c r="AC111" s="51" t="e">
        <f>IF(VLOOKUP($B111, 'part 09'!$D:$K, 3, 0) = 0,"не сдают",VLOOKUP($B111, 'part 09'!$D:$J, 4, 0)-VLOOKUP($B111, 'part 09'!$D:$J, 5, 0)-VLOOKUP($B111, 'part 09'!$D:$J, 6, 0))</f>
        <v>#N/A</v>
      </c>
      <c r="AD111" s="51" t="e">
        <f ca="1">IF(VLOOKUP($B111, 'part 10'!$D:$K, 3, 0) = 0,"не сдают",IF(VLOOKUP($B111, 'part 10'!$D:$K, 8, 0) &lt;&gt; TODAY(),IF(VLOOKUP($B111, 'part 10'!$D:$K, 6, 0) = 0,"потратили","должник"),"сдал"))</f>
        <v>#N/A</v>
      </c>
      <c r="AE111" s="52" t="e">
        <f ca="1">IF(VLOOKUP($B111, 'part 10'!$D:$K, 3, 0) = 0,"не сдают",IF(VLOOKUP($B111, 'part 10'!$D:$K, 8, 0) &lt;&gt; TODAY(),VLOOKUP($B111, 'part 10'!$D:$K, 8, 0),""))</f>
        <v>#N/A</v>
      </c>
      <c r="AF111" s="51" t="e">
        <f>IF(VLOOKUP($B111, 'part 10'!$D:$K, 3, 0) = 0,"не сдают",VLOOKUP($B111, 'part 10'!$D:$J, 4, 0)-VLOOKUP($B111, 'part 10'!$D:$J, 5, 0)-VLOOKUP($B111, 'part 10'!$D:$J, 6, 0))</f>
        <v>#N/A</v>
      </c>
    </row>
    <row r="112" spans="1:32" ht="15">
      <c r="A112" s="15">
        <v>110</v>
      </c>
      <c r="B112" s="29" t="s">
        <v>146</v>
      </c>
      <c r="C112" s="51" t="e">
        <f ca="1">IF(VLOOKUP($B112, 'part 01'!$D:$K, 3, 0) = 0,"не сдают",IF(VLOOKUP($B112, 'part 01'!$D:$K, 8, 0) &lt;&gt; TODAY(),IF(VLOOKUP($B112, 'part 01'!$D:$K, 6, 0) = 0,"потратили","должник"),"сдал"))</f>
        <v>#N/A</v>
      </c>
      <c r="D112" s="52" t="e">
        <f ca="1">IF(VLOOKUP($B112, 'part 01'!$D:$K, 3, 0) = 0,"не сдают",IF(VLOOKUP($B112, 'part 01'!$D:$K, 8, 0) &lt;&gt; TODAY(),VLOOKUP($B112, 'part 01'!$D:$K, 8, 0),""))</f>
        <v>#N/A</v>
      </c>
      <c r="E112" s="51" t="e">
        <f>IF(VLOOKUP($B112, 'part 01'!$D:$K, 3, 0) = 0,"не сдают",VLOOKUP($B112, 'part 01'!$D:$J, 4, 0)-VLOOKUP($B112, 'part 01'!$D:$J, 5, 0)-VLOOKUP($B112, 'part 01'!$D:$J, 6, 0))</f>
        <v>#N/A</v>
      </c>
      <c r="F112" s="51" t="e">
        <f ca="1">IF(VLOOKUP($B112, 'part 02'!$D:$K, 3, 0) = 0,"не сдают",IF(VLOOKUP($B112, 'part 02'!$D:$K, 8, 0) &lt;&gt; TODAY(),IF(VLOOKUP($B112, 'part 02'!$D:$K, 6, 0) = 0,"потратили","должник"),"сдал"))</f>
        <v>#N/A</v>
      </c>
      <c r="G112" s="52" t="e">
        <f ca="1">IF(VLOOKUP($B112, 'part 02'!$D:$K, 3, 0) = 0,"не сдают",IF(VLOOKUP($B112, 'part 02'!$D:$K, 8, 0) &lt;&gt; TODAY(),VLOOKUP($B112, 'part 02'!$D:$K, 8, 0),""))</f>
        <v>#N/A</v>
      </c>
      <c r="H112" s="51" t="e">
        <f>IF(VLOOKUP($B112, 'part 02'!$D:$K, 3, 0) = 0,"не сдают",VLOOKUP($B112, 'part 02'!$D:$J, 4, 0)-VLOOKUP($B112, 'part 02'!$D:$J, 5, 0)-VLOOKUP($B112, 'part 02'!$D:$J, 6, 0))</f>
        <v>#N/A</v>
      </c>
      <c r="I112" s="51" t="e">
        <f ca="1">IF(VLOOKUP($B112, 'part 03'!$D:$K, 3, 0) = 0,"не сдают",IF(VLOOKUP($B112, 'part 03'!$D:$K, 8, 0) &lt;&gt; TODAY(),IF(VLOOKUP($B112, 'part 03'!$D:$K, 6, 0) = 0,"потратили","должник"),"сдал"))</f>
        <v>#N/A</v>
      </c>
      <c r="J112" s="52" t="e">
        <f ca="1">IF(VLOOKUP($B112, 'part 03'!$D:$K, 3, 0) = 0,"не сдают",IF(VLOOKUP($B112, 'part 03'!$D:$K, 8, 0) &lt;&gt; TODAY(),VLOOKUP($B112, 'part 03'!$D:$K, 8, 0),""))</f>
        <v>#N/A</v>
      </c>
      <c r="K112" s="51" t="e">
        <f>IF(VLOOKUP($B112, 'part 03'!$D:$K, 3, 0) = 0,"не сдают",VLOOKUP($B112, 'part 03'!$D:$J, 4, 0)-VLOOKUP($B112, 'part 03'!$D:$J, 5, 0)-VLOOKUP($B112, 'part 03'!$D:$J, 6, 0))</f>
        <v>#N/A</v>
      </c>
      <c r="L112" s="51" t="e">
        <f ca="1">IF(VLOOKUP($B112, 'part 04'!$D:$K, 3, 0) = 0,"не сдают",IF(VLOOKUP($B112, 'part 04'!$D:$K, 8, 0) &lt;&gt; TODAY(),IF(VLOOKUP($B112, 'part 04'!$D:$K, 6, 0) = 0,"потратили","должник"),"сдал"))</f>
        <v>#N/A</v>
      </c>
      <c r="M112" s="52" t="e">
        <f ca="1">IF(VLOOKUP($B112, 'part 04'!$D:$K, 3, 0) = 0,"не сдают",IF(VLOOKUP($B112, 'part 04'!$D:$K, 8, 0) &lt;&gt; TODAY(),VLOOKUP($B112, 'part 04'!$D:$K, 8, 0),""))</f>
        <v>#N/A</v>
      </c>
      <c r="N112" s="51" t="e">
        <f>IF(VLOOKUP($B112, 'part 04'!$D:$K, 3, 0) = 0,"не сдают",VLOOKUP($B112, 'part 04'!$D:$J, 4, 0)-VLOOKUP($B112, 'part 04'!$D:$J, 5, 0)-VLOOKUP($B112, 'part 04'!$D:$J, 6, 0))</f>
        <v>#N/A</v>
      </c>
      <c r="O112" s="53" t="e">
        <f ca="1">IF(VLOOKUP($B112, 'part 05'!$D:$K, 3, 0) = 0,"не сдают",IF(VLOOKUP($B112, 'part 05'!$D:$K, 8, 0) &lt;&gt; TODAY(),IF(VLOOKUP($B112, 'part 05'!$D:$K, 6, 0) = 0,"потратили","должник"),"сдал"))</f>
        <v>#N/A</v>
      </c>
      <c r="P112" s="54" t="e">
        <f ca="1">IF(VLOOKUP($B112, 'part 05'!$D:$K, 3, 0) = 0,"не сдают",IF(VLOOKUP($B112, 'part 05'!$D:$K, 8, 0) &lt;&gt; TODAY(),VLOOKUP($B112, 'part 05'!$D:$K, 8, 0),""))</f>
        <v>#N/A</v>
      </c>
      <c r="Q112" s="53" t="e">
        <f>IF(VLOOKUP($B112, 'part 05'!$D:$K, 3, 0) = 0,"не сдают",VLOOKUP($B112, 'part 05'!$D:$J, 4, 0)-VLOOKUP($B112, 'part 05'!$D:$J, 5, 0)-VLOOKUP($B112, 'part 05'!$D:$J, 6, 0))</f>
        <v>#N/A</v>
      </c>
      <c r="R112" s="51" t="e">
        <f ca="1">IF(VLOOKUP($B112, 'part 06'!$D:$K, 3, 0) = 0,"не сдают",IF(VLOOKUP($B112, 'part 06'!$D:$K, 8, 0) &lt;&gt; TODAY(),IF(VLOOKUP($B112, 'part 06'!$D:$K, 6, 0) = 0,"потратили","должник"),"сдал"))</f>
        <v>#N/A</v>
      </c>
      <c r="S112" s="52" t="e">
        <f ca="1">IF(VLOOKUP($B112, 'part 06'!$D:$K, 3, 0) = 0,"не сдают",IF(VLOOKUP($B112, 'part 06'!$D:$K, 8, 0) &lt;&gt; TODAY(),VLOOKUP($B112, 'part 06'!$D:$K, 8, 0),""))</f>
        <v>#N/A</v>
      </c>
      <c r="T112" s="51" t="e">
        <f>IF(VLOOKUP($B112, 'part 06'!$D:$K, 3, 0) = 0,"не сдают",VLOOKUP($B112, 'part 06'!$D:$J, 4, 0)-VLOOKUP($B112, 'part 06'!$D:$J, 5, 0)-VLOOKUP($B112, 'part 06'!$D:$J, 6, 0))</f>
        <v>#N/A</v>
      </c>
      <c r="U112" s="51" t="e">
        <f ca="1">IF(VLOOKUP($B112, 'part 07'!$D:$K, 3, 0) = 0,"не сдают",IF(VLOOKUP($B112, 'part 07'!$D:$K, 8, 0) &lt;&gt; TODAY(),IF(VLOOKUP($B112, 'part 07'!$D:$K, 6, 0) = 0,"потратили","должник"),"сдал"))</f>
        <v>#N/A</v>
      </c>
      <c r="V112" s="52" t="e">
        <f ca="1">IF(VLOOKUP($B112, 'part 07'!$D:$K, 3, 0) = 0,"не сдают",IF(VLOOKUP($B112, 'part 07'!$D:$K, 8, 0) &lt;&gt; TODAY(),VLOOKUP($B112, 'part 07'!$D:$K, 8, 0),""))</f>
        <v>#N/A</v>
      </c>
      <c r="W112" s="51" t="e">
        <f>IF(VLOOKUP($B112, 'part 07'!$D:$K, 3, 0) = 0,"не сдают",VLOOKUP($B112, 'part 07'!$D:$J, 4, 0)-VLOOKUP($B112, 'part 07'!$D:$J, 5, 0)-VLOOKUP($B112, 'part 07'!$D:$J, 6, 0))</f>
        <v>#N/A</v>
      </c>
      <c r="X112" s="51" t="e">
        <f ca="1">IF(VLOOKUP($B112, 'part 08'!$D:$K, 3, 0) = 0,"не сдают",IF(VLOOKUP($B112, 'part 08'!$D:$K, 8, 0) &lt;&gt; TODAY(),IF(VLOOKUP($B112, 'part 08'!$D:$K, 6, 0) = 0,"потратили","должник"),"сдал"))</f>
        <v>#N/A</v>
      </c>
      <c r="Y112" s="52" t="e">
        <f ca="1">IF(VLOOKUP($B112, 'part 08'!$D:$K, 3, 0) = 0,"не сдают",IF(VLOOKUP($B112, 'part 08'!$D:$K, 8, 0) &lt;&gt; TODAY(),VLOOKUP($B112, 'part 08'!$D:$K, 8, 0),""))</f>
        <v>#N/A</v>
      </c>
      <c r="Z112" s="51" t="e">
        <f>IF(VLOOKUP($B112, 'part 08'!$D:$K, 3, 0) = 0,"не сдают",VLOOKUP($B112, 'part 08'!$D:$J, 4, 0)-VLOOKUP($B112, 'part 08'!$D:$J, 5, 0)-VLOOKUP($B112, 'part 08'!$D:$J, 6, 0))</f>
        <v>#N/A</v>
      </c>
      <c r="AA112" s="51" t="e">
        <f ca="1">IF(VLOOKUP($B112, 'part 09'!$D:$K, 3, 0) = 0,"не сдают",IF(VLOOKUP($B112, 'part 09'!$D:$K, 8, 0) &lt;&gt; TODAY(),IF(VLOOKUP($B112, 'part 09'!$D:$K, 6, 0) = 0,"потратили","должник"),"сдал"))</f>
        <v>#N/A</v>
      </c>
      <c r="AB112" s="52" t="e">
        <f ca="1">IF(VLOOKUP($B112, 'part 09'!$D:$K, 3, 0) = 0,"не сдают",IF(VLOOKUP($B112, 'part 09'!$D:$K, 8, 0) &lt;&gt; TODAY(),VLOOKUP($B112, 'part 09'!$D:$K, 8, 0),""))</f>
        <v>#N/A</v>
      </c>
      <c r="AC112" s="51" t="e">
        <f>IF(VLOOKUP($B112, 'part 09'!$D:$K, 3, 0) = 0,"не сдают",VLOOKUP($B112, 'part 09'!$D:$J, 4, 0)-VLOOKUP($B112, 'part 09'!$D:$J, 5, 0)-VLOOKUP($B112, 'part 09'!$D:$J, 6, 0))</f>
        <v>#N/A</v>
      </c>
      <c r="AD112" s="51" t="e">
        <f ca="1">IF(VLOOKUP($B112, 'part 10'!$D:$K, 3, 0) = 0,"не сдают",IF(VLOOKUP($B112, 'part 10'!$D:$K, 8, 0) &lt;&gt; TODAY(),IF(VLOOKUP($B112, 'part 10'!$D:$K, 6, 0) = 0,"потратили","должник"),"сдал"))</f>
        <v>#N/A</v>
      </c>
      <c r="AE112" s="52" t="e">
        <f ca="1">IF(VLOOKUP($B112, 'part 10'!$D:$K, 3, 0) = 0,"не сдают",IF(VLOOKUP($B112, 'part 10'!$D:$K, 8, 0) &lt;&gt; TODAY(),VLOOKUP($B112, 'part 10'!$D:$K, 8, 0),""))</f>
        <v>#N/A</v>
      </c>
      <c r="AF112" s="51" t="e">
        <f>IF(VLOOKUP($B112, 'part 10'!$D:$K, 3, 0) = 0,"не сдают",VLOOKUP($B112, 'part 10'!$D:$J, 4, 0)-VLOOKUP($B112, 'part 10'!$D:$J, 5, 0)-VLOOKUP($B112, 'part 10'!$D:$J, 6, 0))</f>
        <v>#N/A</v>
      </c>
    </row>
    <row r="113" spans="1:32" ht="15">
      <c r="A113" s="15">
        <v>111</v>
      </c>
      <c r="B113" s="29" t="s">
        <v>147</v>
      </c>
      <c r="C113" s="51" t="e">
        <f ca="1">IF(VLOOKUP($B113, 'part 01'!$D:$K, 3, 0) = 0,"не сдают",IF(VLOOKUP($B113, 'part 01'!$D:$K, 8, 0) &lt;&gt; TODAY(),IF(VLOOKUP($B113, 'part 01'!$D:$K, 6, 0) = 0,"потратили","должник"),"сдал"))</f>
        <v>#N/A</v>
      </c>
      <c r="D113" s="52" t="e">
        <f ca="1">IF(VLOOKUP($B113, 'part 01'!$D:$K, 3, 0) = 0,"не сдают",IF(VLOOKUP($B113, 'part 01'!$D:$K, 8, 0) &lt;&gt; TODAY(),VLOOKUP($B113, 'part 01'!$D:$K, 8, 0),""))</f>
        <v>#N/A</v>
      </c>
      <c r="E113" s="51" t="e">
        <f>IF(VLOOKUP($B113, 'part 01'!$D:$K, 3, 0) = 0,"не сдают",VLOOKUP($B113, 'part 01'!$D:$J, 4, 0)-VLOOKUP($B113, 'part 01'!$D:$J, 5, 0)-VLOOKUP($B113, 'part 01'!$D:$J, 6, 0))</f>
        <v>#N/A</v>
      </c>
      <c r="F113" s="51" t="e">
        <f ca="1">IF(VLOOKUP($B113, 'part 02'!$D:$K, 3, 0) = 0,"не сдают",IF(VLOOKUP($B113, 'part 02'!$D:$K, 8, 0) &lt;&gt; TODAY(),IF(VLOOKUP($B113, 'part 02'!$D:$K, 6, 0) = 0,"потратили","должник"),"сдал"))</f>
        <v>#N/A</v>
      </c>
      <c r="G113" s="52" t="e">
        <f ca="1">IF(VLOOKUP($B113, 'part 02'!$D:$K, 3, 0) = 0,"не сдают",IF(VLOOKUP($B113, 'part 02'!$D:$K, 8, 0) &lt;&gt; TODAY(),VLOOKUP($B113, 'part 02'!$D:$K, 8, 0),""))</f>
        <v>#N/A</v>
      </c>
      <c r="H113" s="51" t="e">
        <f>IF(VLOOKUP($B113, 'part 02'!$D:$K, 3, 0) = 0,"не сдают",VLOOKUP($B113, 'part 02'!$D:$J, 4, 0)-VLOOKUP($B113, 'part 02'!$D:$J, 5, 0)-VLOOKUP($B113, 'part 02'!$D:$J, 6, 0))</f>
        <v>#N/A</v>
      </c>
      <c r="I113" s="51" t="e">
        <f ca="1">IF(VLOOKUP($B113, 'part 03'!$D:$K, 3, 0) = 0,"не сдают",IF(VLOOKUP($B113, 'part 03'!$D:$K, 8, 0) &lt;&gt; TODAY(),IF(VLOOKUP($B113, 'part 03'!$D:$K, 6, 0) = 0,"потратили","должник"),"сдал"))</f>
        <v>#N/A</v>
      </c>
      <c r="J113" s="52" t="e">
        <f ca="1">IF(VLOOKUP($B113, 'part 03'!$D:$K, 3, 0) = 0,"не сдают",IF(VLOOKUP($B113, 'part 03'!$D:$K, 8, 0) &lt;&gt; TODAY(),VLOOKUP($B113, 'part 03'!$D:$K, 8, 0),""))</f>
        <v>#N/A</v>
      </c>
      <c r="K113" s="51" t="e">
        <f>IF(VLOOKUP($B113, 'part 03'!$D:$K, 3, 0) = 0,"не сдают",VLOOKUP($B113, 'part 03'!$D:$J, 4, 0)-VLOOKUP($B113, 'part 03'!$D:$J, 5, 0)-VLOOKUP($B113, 'part 03'!$D:$J, 6, 0))</f>
        <v>#N/A</v>
      </c>
      <c r="L113" s="51" t="e">
        <f ca="1">IF(VLOOKUP($B113, 'part 04'!$D:$K, 3, 0) = 0,"не сдают",IF(VLOOKUP($B113, 'part 04'!$D:$K, 8, 0) &lt;&gt; TODAY(),IF(VLOOKUP($B113, 'part 04'!$D:$K, 6, 0) = 0,"потратили","должник"),"сдал"))</f>
        <v>#N/A</v>
      </c>
      <c r="M113" s="52" t="e">
        <f ca="1">IF(VLOOKUP($B113, 'part 04'!$D:$K, 3, 0) = 0,"не сдают",IF(VLOOKUP($B113, 'part 04'!$D:$K, 8, 0) &lt;&gt; TODAY(),VLOOKUP($B113, 'part 04'!$D:$K, 8, 0),""))</f>
        <v>#N/A</v>
      </c>
      <c r="N113" s="51" t="e">
        <f>IF(VLOOKUP($B113, 'part 04'!$D:$K, 3, 0) = 0,"не сдают",VLOOKUP($B113, 'part 04'!$D:$J, 4, 0)-VLOOKUP($B113, 'part 04'!$D:$J, 5, 0)-VLOOKUP($B113, 'part 04'!$D:$J, 6, 0))</f>
        <v>#N/A</v>
      </c>
      <c r="O113" s="53" t="e">
        <f ca="1">IF(VLOOKUP($B113, 'part 05'!$D:$K, 3, 0) = 0,"не сдают",IF(VLOOKUP($B113, 'part 05'!$D:$K, 8, 0) &lt;&gt; TODAY(),IF(VLOOKUP($B113, 'part 05'!$D:$K, 6, 0) = 0,"потратили","должник"),"сдал"))</f>
        <v>#N/A</v>
      </c>
      <c r="P113" s="54" t="e">
        <f ca="1">IF(VLOOKUP($B113, 'part 05'!$D:$K, 3, 0) = 0,"не сдают",IF(VLOOKUP($B113, 'part 05'!$D:$K, 8, 0) &lt;&gt; TODAY(),VLOOKUP($B113, 'part 05'!$D:$K, 8, 0),""))</f>
        <v>#N/A</v>
      </c>
      <c r="Q113" s="53" t="e">
        <f>IF(VLOOKUP($B113, 'part 05'!$D:$K, 3, 0) = 0,"не сдают",VLOOKUP($B113, 'part 05'!$D:$J, 4, 0)-VLOOKUP($B113, 'part 05'!$D:$J, 5, 0)-VLOOKUP($B113, 'part 05'!$D:$J, 6, 0))</f>
        <v>#N/A</v>
      </c>
      <c r="R113" s="51" t="e">
        <f ca="1">IF(VLOOKUP($B113, 'part 06'!$D:$K, 3, 0) = 0,"не сдают",IF(VLOOKUP($B113, 'part 06'!$D:$K, 8, 0) &lt;&gt; TODAY(),IF(VLOOKUP($B113, 'part 06'!$D:$K, 6, 0) = 0,"потратили","должник"),"сдал"))</f>
        <v>#N/A</v>
      </c>
      <c r="S113" s="52" t="e">
        <f ca="1">IF(VLOOKUP($B113, 'part 06'!$D:$K, 3, 0) = 0,"не сдают",IF(VLOOKUP($B113, 'part 06'!$D:$K, 8, 0) &lt;&gt; TODAY(),VLOOKUP($B113, 'part 06'!$D:$K, 8, 0),""))</f>
        <v>#N/A</v>
      </c>
      <c r="T113" s="51" t="e">
        <f>IF(VLOOKUP($B113, 'part 06'!$D:$K, 3, 0) = 0,"не сдают",VLOOKUP($B113, 'part 06'!$D:$J, 4, 0)-VLOOKUP($B113, 'part 06'!$D:$J, 5, 0)-VLOOKUP($B113, 'part 06'!$D:$J, 6, 0))</f>
        <v>#N/A</v>
      </c>
      <c r="U113" s="51" t="e">
        <f ca="1">IF(VLOOKUP($B113, 'part 07'!$D:$K, 3, 0) = 0,"не сдают",IF(VLOOKUP($B113, 'part 07'!$D:$K, 8, 0) &lt;&gt; TODAY(),IF(VLOOKUP($B113, 'part 07'!$D:$K, 6, 0) = 0,"потратили","должник"),"сдал"))</f>
        <v>#N/A</v>
      </c>
      <c r="V113" s="52" t="e">
        <f ca="1">IF(VLOOKUP($B113, 'part 07'!$D:$K, 3, 0) = 0,"не сдают",IF(VLOOKUP($B113, 'part 07'!$D:$K, 8, 0) &lt;&gt; TODAY(),VLOOKUP($B113, 'part 07'!$D:$K, 8, 0),""))</f>
        <v>#N/A</v>
      </c>
      <c r="W113" s="51" t="e">
        <f>IF(VLOOKUP($B113, 'part 07'!$D:$K, 3, 0) = 0,"не сдают",VLOOKUP($B113, 'part 07'!$D:$J, 4, 0)-VLOOKUP($B113, 'part 07'!$D:$J, 5, 0)-VLOOKUP($B113, 'part 07'!$D:$J, 6, 0))</f>
        <v>#N/A</v>
      </c>
      <c r="X113" s="51" t="e">
        <f ca="1">IF(VLOOKUP($B113, 'part 08'!$D:$K, 3, 0) = 0,"не сдают",IF(VLOOKUP($B113, 'part 08'!$D:$K, 8, 0) &lt;&gt; TODAY(),IF(VLOOKUP($B113, 'part 08'!$D:$K, 6, 0) = 0,"потратили","должник"),"сдал"))</f>
        <v>#N/A</v>
      </c>
      <c r="Y113" s="52" t="e">
        <f ca="1">IF(VLOOKUP($B113, 'part 08'!$D:$K, 3, 0) = 0,"не сдают",IF(VLOOKUP($B113, 'part 08'!$D:$K, 8, 0) &lt;&gt; TODAY(),VLOOKUP($B113, 'part 08'!$D:$K, 8, 0),""))</f>
        <v>#N/A</v>
      </c>
      <c r="Z113" s="51" t="e">
        <f>IF(VLOOKUP($B113, 'part 08'!$D:$K, 3, 0) = 0,"не сдают",VLOOKUP($B113, 'part 08'!$D:$J, 4, 0)-VLOOKUP($B113, 'part 08'!$D:$J, 5, 0)-VLOOKUP($B113, 'part 08'!$D:$J, 6, 0))</f>
        <v>#N/A</v>
      </c>
      <c r="AA113" s="51" t="e">
        <f ca="1">IF(VLOOKUP($B113, 'part 09'!$D:$K, 3, 0) = 0,"не сдают",IF(VLOOKUP($B113, 'part 09'!$D:$K, 8, 0) &lt;&gt; TODAY(),IF(VLOOKUP($B113, 'part 09'!$D:$K, 6, 0) = 0,"потратили","должник"),"сдал"))</f>
        <v>#N/A</v>
      </c>
      <c r="AB113" s="52" t="e">
        <f ca="1">IF(VLOOKUP($B113, 'part 09'!$D:$K, 3, 0) = 0,"не сдают",IF(VLOOKUP($B113, 'part 09'!$D:$K, 8, 0) &lt;&gt; TODAY(),VLOOKUP($B113, 'part 09'!$D:$K, 8, 0),""))</f>
        <v>#N/A</v>
      </c>
      <c r="AC113" s="51" t="e">
        <f>IF(VLOOKUP($B113, 'part 09'!$D:$K, 3, 0) = 0,"не сдают",VLOOKUP($B113, 'part 09'!$D:$J, 4, 0)-VLOOKUP($B113, 'part 09'!$D:$J, 5, 0)-VLOOKUP($B113, 'part 09'!$D:$J, 6, 0))</f>
        <v>#N/A</v>
      </c>
      <c r="AD113" s="51" t="e">
        <f ca="1">IF(VLOOKUP($B113, 'part 10'!$D:$K, 3, 0) = 0,"не сдают",IF(VLOOKUP($B113, 'part 10'!$D:$K, 8, 0) &lt;&gt; TODAY(),IF(VLOOKUP($B113, 'part 10'!$D:$K, 6, 0) = 0,"потратили","должник"),"сдал"))</f>
        <v>#N/A</v>
      </c>
      <c r="AE113" s="52" t="e">
        <f ca="1">IF(VLOOKUP($B113, 'part 10'!$D:$K, 3, 0) = 0,"не сдают",IF(VLOOKUP($B113, 'part 10'!$D:$K, 8, 0) &lt;&gt; TODAY(),VLOOKUP($B113, 'part 10'!$D:$K, 8, 0),""))</f>
        <v>#N/A</v>
      </c>
      <c r="AF113" s="51" t="e">
        <f>IF(VLOOKUP($B113, 'part 10'!$D:$K, 3, 0) = 0,"не сдают",VLOOKUP($B113, 'part 10'!$D:$J, 4, 0)-VLOOKUP($B113, 'part 10'!$D:$J, 5, 0)-VLOOKUP($B113, 'part 10'!$D:$J, 6, 0))</f>
        <v>#N/A</v>
      </c>
    </row>
    <row r="114" spans="1:32" ht="15">
      <c r="A114" s="15">
        <v>112</v>
      </c>
      <c r="B114" s="29" t="s">
        <v>148</v>
      </c>
      <c r="C114" s="51" t="e">
        <f ca="1">IF(VLOOKUP($B114, 'part 01'!$D:$K, 3, 0) = 0,"не сдают",IF(VLOOKUP($B114, 'part 01'!$D:$K, 8, 0) &lt;&gt; TODAY(),IF(VLOOKUP($B114, 'part 01'!$D:$K, 6, 0) = 0,"потратили","должник"),"сдал"))</f>
        <v>#N/A</v>
      </c>
      <c r="D114" s="52" t="e">
        <f ca="1">IF(VLOOKUP($B114, 'part 01'!$D:$K, 3, 0) = 0,"не сдают",IF(VLOOKUP($B114, 'part 01'!$D:$K, 8, 0) &lt;&gt; TODAY(),VLOOKUP($B114, 'part 01'!$D:$K, 8, 0),""))</f>
        <v>#N/A</v>
      </c>
      <c r="E114" s="51" t="e">
        <f>IF(VLOOKUP($B114, 'part 01'!$D:$K, 3, 0) = 0,"не сдают",VLOOKUP($B114, 'part 01'!$D:$J, 4, 0)-VLOOKUP($B114, 'part 01'!$D:$J, 5, 0)-VLOOKUP($B114, 'part 01'!$D:$J, 6, 0))</f>
        <v>#N/A</v>
      </c>
      <c r="F114" s="51" t="e">
        <f ca="1">IF(VLOOKUP($B114, 'part 02'!$D:$K, 3, 0) = 0,"не сдают",IF(VLOOKUP($B114, 'part 02'!$D:$K, 8, 0) &lt;&gt; TODAY(),IF(VLOOKUP($B114, 'part 02'!$D:$K, 6, 0) = 0,"потратили","должник"),"сдал"))</f>
        <v>#N/A</v>
      </c>
      <c r="G114" s="52" t="e">
        <f ca="1">IF(VLOOKUP($B114, 'part 02'!$D:$K, 3, 0) = 0,"не сдают",IF(VLOOKUP($B114, 'part 02'!$D:$K, 8, 0) &lt;&gt; TODAY(),VLOOKUP($B114, 'part 02'!$D:$K, 8, 0),""))</f>
        <v>#N/A</v>
      </c>
      <c r="H114" s="51" t="e">
        <f>IF(VLOOKUP($B114, 'part 02'!$D:$K, 3, 0) = 0,"не сдают",VLOOKUP($B114, 'part 02'!$D:$J, 4, 0)-VLOOKUP($B114, 'part 02'!$D:$J, 5, 0)-VLOOKUP($B114, 'part 02'!$D:$J, 6, 0))</f>
        <v>#N/A</v>
      </c>
      <c r="I114" s="51" t="e">
        <f ca="1">IF(VLOOKUP($B114, 'part 03'!$D:$K, 3, 0) = 0,"не сдают",IF(VLOOKUP($B114, 'part 03'!$D:$K, 8, 0) &lt;&gt; TODAY(),IF(VLOOKUP($B114, 'part 03'!$D:$K, 6, 0) = 0,"потратили","должник"),"сдал"))</f>
        <v>#N/A</v>
      </c>
      <c r="J114" s="52" t="e">
        <f ca="1">IF(VLOOKUP($B114, 'part 03'!$D:$K, 3, 0) = 0,"не сдают",IF(VLOOKUP($B114, 'part 03'!$D:$K, 8, 0) &lt;&gt; TODAY(),VLOOKUP($B114, 'part 03'!$D:$K, 8, 0),""))</f>
        <v>#N/A</v>
      </c>
      <c r="K114" s="51" t="e">
        <f>IF(VLOOKUP($B114, 'part 03'!$D:$K, 3, 0) = 0,"не сдают",VLOOKUP($B114, 'part 03'!$D:$J, 4, 0)-VLOOKUP($B114, 'part 03'!$D:$J, 5, 0)-VLOOKUP($B114, 'part 03'!$D:$J, 6, 0))</f>
        <v>#N/A</v>
      </c>
      <c r="L114" s="51" t="e">
        <f ca="1">IF(VLOOKUP($B114, 'part 04'!$D:$K, 3, 0) = 0,"не сдают",IF(VLOOKUP($B114, 'part 04'!$D:$K, 8, 0) &lt;&gt; TODAY(),IF(VLOOKUP($B114, 'part 04'!$D:$K, 6, 0) = 0,"потратили","должник"),"сдал"))</f>
        <v>#N/A</v>
      </c>
      <c r="M114" s="52" t="e">
        <f ca="1">IF(VLOOKUP($B114, 'part 04'!$D:$K, 3, 0) = 0,"не сдают",IF(VLOOKUP($B114, 'part 04'!$D:$K, 8, 0) &lt;&gt; TODAY(),VLOOKUP($B114, 'part 04'!$D:$K, 8, 0),""))</f>
        <v>#N/A</v>
      </c>
      <c r="N114" s="51" t="e">
        <f>IF(VLOOKUP($B114, 'part 04'!$D:$K, 3, 0) = 0,"не сдают",VLOOKUP($B114, 'part 04'!$D:$J, 4, 0)-VLOOKUP($B114, 'part 04'!$D:$J, 5, 0)-VLOOKUP($B114, 'part 04'!$D:$J, 6, 0))</f>
        <v>#N/A</v>
      </c>
      <c r="O114" s="53" t="e">
        <f ca="1">IF(VLOOKUP($B114, 'part 05'!$D:$K, 3, 0) = 0,"не сдают",IF(VLOOKUP($B114, 'part 05'!$D:$K, 8, 0) &lt;&gt; TODAY(),IF(VLOOKUP($B114, 'part 05'!$D:$K, 6, 0) = 0,"потратили","должник"),"сдал"))</f>
        <v>#N/A</v>
      </c>
      <c r="P114" s="54" t="e">
        <f ca="1">IF(VLOOKUP($B114, 'part 05'!$D:$K, 3, 0) = 0,"не сдают",IF(VLOOKUP($B114, 'part 05'!$D:$K, 8, 0) &lt;&gt; TODAY(),VLOOKUP($B114, 'part 05'!$D:$K, 8, 0),""))</f>
        <v>#N/A</v>
      </c>
      <c r="Q114" s="53" t="e">
        <f>IF(VLOOKUP($B114, 'part 05'!$D:$K, 3, 0) = 0,"не сдают",VLOOKUP($B114, 'part 05'!$D:$J, 4, 0)-VLOOKUP($B114, 'part 05'!$D:$J, 5, 0)-VLOOKUP($B114, 'part 05'!$D:$J, 6, 0))</f>
        <v>#N/A</v>
      </c>
      <c r="R114" s="51" t="e">
        <f ca="1">IF(VLOOKUP($B114, 'part 06'!$D:$K, 3, 0) = 0,"не сдают",IF(VLOOKUP($B114, 'part 06'!$D:$K, 8, 0) &lt;&gt; TODAY(),IF(VLOOKUP($B114, 'part 06'!$D:$K, 6, 0) = 0,"потратили","должник"),"сдал"))</f>
        <v>#N/A</v>
      </c>
      <c r="S114" s="52" t="e">
        <f ca="1">IF(VLOOKUP($B114, 'part 06'!$D:$K, 3, 0) = 0,"не сдают",IF(VLOOKUP($B114, 'part 06'!$D:$K, 8, 0) &lt;&gt; TODAY(),VLOOKUP($B114, 'part 06'!$D:$K, 8, 0),""))</f>
        <v>#N/A</v>
      </c>
      <c r="T114" s="51" t="e">
        <f>IF(VLOOKUP($B114, 'part 06'!$D:$K, 3, 0) = 0,"не сдают",VLOOKUP($B114, 'part 06'!$D:$J, 4, 0)-VLOOKUP($B114, 'part 06'!$D:$J, 5, 0)-VLOOKUP($B114, 'part 06'!$D:$J, 6, 0))</f>
        <v>#N/A</v>
      </c>
      <c r="U114" s="51" t="e">
        <f ca="1">IF(VLOOKUP($B114, 'part 07'!$D:$K, 3, 0) = 0,"не сдают",IF(VLOOKUP($B114, 'part 07'!$D:$K, 8, 0) &lt;&gt; TODAY(),IF(VLOOKUP($B114, 'part 07'!$D:$K, 6, 0) = 0,"потратили","должник"),"сдал"))</f>
        <v>#N/A</v>
      </c>
      <c r="V114" s="52" t="e">
        <f ca="1">IF(VLOOKUP($B114, 'part 07'!$D:$K, 3, 0) = 0,"не сдают",IF(VLOOKUP($B114, 'part 07'!$D:$K, 8, 0) &lt;&gt; TODAY(),VLOOKUP($B114, 'part 07'!$D:$K, 8, 0),""))</f>
        <v>#N/A</v>
      </c>
      <c r="W114" s="51" t="e">
        <f>IF(VLOOKUP($B114, 'part 07'!$D:$K, 3, 0) = 0,"не сдают",VLOOKUP($B114, 'part 07'!$D:$J, 4, 0)-VLOOKUP($B114, 'part 07'!$D:$J, 5, 0)-VLOOKUP($B114, 'part 07'!$D:$J, 6, 0))</f>
        <v>#N/A</v>
      </c>
      <c r="X114" s="51" t="e">
        <f ca="1">IF(VLOOKUP($B114, 'part 08'!$D:$K, 3, 0) = 0,"не сдают",IF(VLOOKUP($B114, 'part 08'!$D:$K, 8, 0) &lt;&gt; TODAY(),IF(VLOOKUP($B114, 'part 08'!$D:$K, 6, 0) = 0,"потратили","должник"),"сдал"))</f>
        <v>#N/A</v>
      </c>
      <c r="Y114" s="52" t="e">
        <f ca="1">IF(VLOOKUP($B114, 'part 08'!$D:$K, 3, 0) = 0,"не сдают",IF(VLOOKUP($B114, 'part 08'!$D:$K, 8, 0) &lt;&gt; TODAY(),VLOOKUP($B114, 'part 08'!$D:$K, 8, 0),""))</f>
        <v>#N/A</v>
      </c>
      <c r="Z114" s="51" t="e">
        <f>IF(VLOOKUP($B114, 'part 08'!$D:$K, 3, 0) = 0,"не сдают",VLOOKUP($B114, 'part 08'!$D:$J, 4, 0)-VLOOKUP($B114, 'part 08'!$D:$J, 5, 0)-VLOOKUP($B114, 'part 08'!$D:$J, 6, 0))</f>
        <v>#N/A</v>
      </c>
      <c r="AA114" s="51" t="e">
        <f ca="1">IF(VLOOKUP($B114, 'part 09'!$D:$K, 3, 0) = 0,"не сдают",IF(VLOOKUP($B114, 'part 09'!$D:$K, 8, 0) &lt;&gt; TODAY(),IF(VLOOKUP($B114, 'part 09'!$D:$K, 6, 0) = 0,"потратили","должник"),"сдал"))</f>
        <v>#N/A</v>
      </c>
      <c r="AB114" s="52" t="e">
        <f ca="1">IF(VLOOKUP($B114, 'part 09'!$D:$K, 3, 0) = 0,"не сдают",IF(VLOOKUP($B114, 'part 09'!$D:$K, 8, 0) &lt;&gt; TODAY(),VLOOKUP($B114, 'part 09'!$D:$K, 8, 0),""))</f>
        <v>#N/A</v>
      </c>
      <c r="AC114" s="51" t="e">
        <f>IF(VLOOKUP($B114, 'part 09'!$D:$K, 3, 0) = 0,"не сдают",VLOOKUP($B114, 'part 09'!$D:$J, 4, 0)-VLOOKUP($B114, 'part 09'!$D:$J, 5, 0)-VLOOKUP($B114, 'part 09'!$D:$J, 6, 0))</f>
        <v>#N/A</v>
      </c>
      <c r="AD114" s="51" t="e">
        <f ca="1">IF(VLOOKUP($B114, 'part 10'!$D:$K, 3, 0) = 0,"не сдают",IF(VLOOKUP($B114, 'part 10'!$D:$K, 8, 0) &lt;&gt; TODAY(),IF(VLOOKUP($B114, 'part 10'!$D:$K, 6, 0) = 0,"потратили","должник"),"сдал"))</f>
        <v>#N/A</v>
      </c>
      <c r="AE114" s="52" t="e">
        <f ca="1">IF(VLOOKUP($B114, 'part 10'!$D:$K, 3, 0) = 0,"не сдают",IF(VLOOKUP($B114, 'part 10'!$D:$K, 8, 0) &lt;&gt; TODAY(),VLOOKUP($B114, 'part 10'!$D:$K, 8, 0),""))</f>
        <v>#N/A</v>
      </c>
      <c r="AF114" s="51" t="e">
        <f>IF(VLOOKUP($B114, 'part 10'!$D:$K, 3, 0) = 0,"не сдают",VLOOKUP($B114, 'part 10'!$D:$J, 4, 0)-VLOOKUP($B114, 'part 10'!$D:$J, 5, 0)-VLOOKUP($B114, 'part 10'!$D:$J, 6, 0))</f>
        <v>#N/A</v>
      </c>
    </row>
    <row r="115" spans="1:32" ht="15">
      <c r="A115" s="15">
        <v>113</v>
      </c>
      <c r="B115" s="29" t="s">
        <v>149</v>
      </c>
      <c r="C115" s="51" t="e">
        <f ca="1">IF(VLOOKUP($B115, 'part 01'!$D:$K, 3, 0) = 0,"не сдают",IF(VLOOKUP($B115, 'part 01'!$D:$K, 8, 0) &lt;&gt; TODAY(),IF(VLOOKUP($B115, 'part 01'!$D:$K, 6, 0) = 0,"потратили","должник"),"сдал"))</f>
        <v>#N/A</v>
      </c>
      <c r="D115" s="52" t="e">
        <f ca="1">IF(VLOOKUP($B115, 'part 01'!$D:$K, 3, 0) = 0,"не сдают",IF(VLOOKUP($B115, 'part 01'!$D:$K, 8, 0) &lt;&gt; TODAY(),VLOOKUP($B115, 'part 01'!$D:$K, 8, 0),""))</f>
        <v>#N/A</v>
      </c>
      <c r="E115" s="51" t="e">
        <f>IF(VLOOKUP($B115, 'part 01'!$D:$K, 3, 0) = 0,"не сдают",VLOOKUP($B115, 'part 01'!$D:$J, 4, 0)-VLOOKUP($B115, 'part 01'!$D:$J, 5, 0)-VLOOKUP($B115, 'part 01'!$D:$J, 6, 0))</f>
        <v>#N/A</v>
      </c>
      <c r="F115" s="51" t="e">
        <f ca="1">IF(VLOOKUP($B115, 'part 02'!$D:$K, 3, 0) = 0,"не сдают",IF(VLOOKUP($B115, 'part 02'!$D:$K, 8, 0) &lt;&gt; TODAY(),IF(VLOOKUP($B115, 'part 02'!$D:$K, 6, 0) = 0,"потратили","должник"),"сдал"))</f>
        <v>#N/A</v>
      </c>
      <c r="G115" s="52" t="e">
        <f ca="1">IF(VLOOKUP($B115, 'part 02'!$D:$K, 3, 0) = 0,"не сдают",IF(VLOOKUP($B115, 'part 02'!$D:$K, 8, 0) &lt;&gt; TODAY(),VLOOKUP($B115, 'part 02'!$D:$K, 8, 0),""))</f>
        <v>#N/A</v>
      </c>
      <c r="H115" s="51" t="e">
        <f>IF(VLOOKUP($B115, 'part 02'!$D:$K, 3, 0) = 0,"не сдают",VLOOKUP($B115, 'part 02'!$D:$J, 4, 0)-VLOOKUP($B115, 'part 02'!$D:$J, 5, 0)-VLOOKUP($B115, 'part 02'!$D:$J, 6, 0))</f>
        <v>#N/A</v>
      </c>
      <c r="I115" s="51" t="e">
        <f ca="1">IF(VLOOKUP($B115, 'part 03'!$D:$K, 3, 0) = 0,"не сдают",IF(VLOOKUP($B115, 'part 03'!$D:$K, 8, 0) &lt;&gt; TODAY(),IF(VLOOKUP($B115, 'part 03'!$D:$K, 6, 0) = 0,"потратили","должник"),"сдал"))</f>
        <v>#N/A</v>
      </c>
      <c r="J115" s="52" t="e">
        <f ca="1">IF(VLOOKUP($B115, 'part 03'!$D:$K, 3, 0) = 0,"не сдают",IF(VLOOKUP($B115, 'part 03'!$D:$K, 8, 0) &lt;&gt; TODAY(),VLOOKUP($B115, 'part 03'!$D:$K, 8, 0),""))</f>
        <v>#N/A</v>
      </c>
      <c r="K115" s="51" t="e">
        <f>IF(VLOOKUP($B115, 'part 03'!$D:$K, 3, 0) = 0,"не сдают",VLOOKUP($B115, 'part 03'!$D:$J, 4, 0)-VLOOKUP($B115, 'part 03'!$D:$J, 5, 0)-VLOOKUP($B115, 'part 03'!$D:$J, 6, 0))</f>
        <v>#N/A</v>
      </c>
      <c r="L115" s="51" t="e">
        <f ca="1">IF(VLOOKUP($B115, 'part 04'!$D:$K, 3, 0) = 0,"не сдают",IF(VLOOKUP($B115, 'part 04'!$D:$K, 8, 0) &lt;&gt; TODAY(),IF(VLOOKUP($B115, 'part 04'!$D:$K, 6, 0) = 0,"потратили","должник"),"сдал"))</f>
        <v>#N/A</v>
      </c>
      <c r="M115" s="52" t="e">
        <f ca="1">IF(VLOOKUP($B115, 'part 04'!$D:$K, 3, 0) = 0,"не сдают",IF(VLOOKUP($B115, 'part 04'!$D:$K, 8, 0) &lt;&gt; TODAY(),VLOOKUP($B115, 'part 04'!$D:$K, 8, 0),""))</f>
        <v>#N/A</v>
      </c>
      <c r="N115" s="51" t="e">
        <f>IF(VLOOKUP($B115, 'part 04'!$D:$K, 3, 0) = 0,"не сдают",VLOOKUP($B115, 'part 04'!$D:$J, 4, 0)-VLOOKUP($B115, 'part 04'!$D:$J, 5, 0)-VLOOKUP($B115, 'part 04'!$D:$J, 6, 0))</f>
        <v>#N/A</v>
      </c>
      <c r="O115" s="53" t="e">
        <f ca="1">IF(VLOOKUP($B115, 'part 05'!$D:$K, 3, 0) = 0,"не сдают",IF(VLOOKUP($B115, 'part 05'!$D:$K, 8, 0) &lt;&gt; TODAY(),IF(VLOOKUP($B115, 'part 05'!$D:$K, 6, 0) = 0,"потратили","должник"),"сдал"))</f>
        <v>#N/A</v>
      </c>
      <c r="P115" s="54" t="e">
        <f ca="1">IF(VLOOKUP($B115, 'part 05'!$D:$K, 3, 0) = 0,"не сдают",IF(VLOOKUP($B115, 'part 05'!$D:$K, 8, 0) &lt;&gt; TODAY(),VLOOKUP($B115, 'part 05'!$D:$K, 8, 0),""))</f>
        <v>#N/A</v>
      </c>
      <c r="Q115" s="53" t="e">
        <f>IF(VLOOKUP($B115, 'part 05'!$D:$K, 3, 0) = 0,"не сдают",VLOOKUP($B115, 'part 05'!$D:$J, 4, 0)-VLOOKUP($B115, 'part 05'!$D:$J, 5, 0)-VLOOKUP($B115, 'part 05'!$D:$J, 6, 0))</f>
        <v>#N/A</v>
      </c>
      <c r="R115" s="51" t="e">
        <f ca="1">IF(VLOOKUP($B115, 'part 06'!$D:$K, 3, 0) = 0,"не сдают",IF(VLOOKUP($B115, 'part 06'!$D:$K, 8, 0) &lt;&gt; TODAY(),IF(VLOOKUP($B115, 'part 06'!$D:$K, 6, 0) = 0,"потратили","должник"),"сдал"))</f>
        <v>#N/A</v>
      </c>
      <c r="S115" s="52" t="e">
        <f ca="1">IF(VLOOKUP($B115, 'part 06'!$D:$K, 3, 0) = 0,"не сдают",IF(VLOOKUP($B115, 'part 06'!$D:$K, 8, 0) &lt;&gt; TODAY(),VLOOKUP($B115, 'part 06'!$D:$K, 8, 0),""))</f>
        <v>#N/A</v>
      </c>
      <c r="T115" s="51" t="e">
        <f>IF(VLOOKUP($B115, 'part 06'!$D:$K, 3, 0) = 0,"не сдают",VLOOKUP($B115, 'part 06'!$D:$J, 4, 0)-VLOOKUP($B115, 'part 06'!$D:$J, 5, 0)-VLOOKUP($B115, 'part 06'!$D:$J, 6, 0))</f>
        <v>#N/A</v>
      </c>
      <c r="U115" s="51" t="e">
        <f ca="1">IF(VLOOKUP($B115, 'part 07'!$D:$K, 3, 0) = 0,"не сдают",IF(VLOOKUP($B115, 'part 07'!$D:$K, 8, 0) &lt;&gt; TODAY(),IF(VLOOKUP($B115, 'part 07'!$D:$K, 6, 0) = 0,"потратили","должник"),"сдал"))</f>
        <v>#N/A</v>
      </c>
      <c r="V115" s="52" t="e">
        <f ca="1">IF(VLOOKUP($B115, 'part 07'!$D:$K, 3, 0) = 0,"не сдают",IF(VLOOKUP($B115, 'part 07'!$D:$K, 8, 0) &lt;&gt; TODAY(),VLOOKUP($B115, 'part 07'!$D:$K, 8, 0),""))</f>
        <v>#N/A</v>
      </c>
      <c r="W115" s="51" t="e">
        <f>IF(VLOOKUP($B115, 'part 07'!$D:$K, 3, 0) = 0,"не сдают",VLOOKUP($B115, 'part 07'!$D:$J, 4, 0)-VLOOKUP($B115, 'part 07'!$D:$J, 5, 0)-VLOOKUP($B115, 'part 07'!$D:$J, 6, 0))</f>
        <v>#N/A</v>
      </c>
      <c r="X115" s="51" t="e">
        <f ca="1">IF(VLOOKUP($B115, 'part 08'!$D:$K, 3, 0) = 0,"не сдают",IF(VLOOKUP($B115, 'part 08'!$D:$K, 8, 0) &lt;&gt; TODAY(),IF(VLOOKUP($B115, 'part 08'!$D:$K, 6, 0) = 0,"потратили","должник"),"сдал"))</f>
        <v>#N/A</v>
      </c>
      <c r="Y115" s="52" t="e">
        <f ca="1">IF(VLOOKUP($B115, 'part 08'!$D:$K, 3, 0) = 0,"не сдают",IF(VLOOKUP($B115, 'part 08'!$D:$K, 8, 0) &lt;&gt; TODAY(),VLOOKUP($B115, 'part 08'!$D:$K, 8, 0),""))</f>
        <v>#N/A</v>
      </c>
      <c r="Z115" s="51" t="e">
        <f>IF(VLOOKUP($B115, 'part 08'!$D:$K, 3, 0) = 0,"не сдают",VLOOKUP($B115, 'part 08'!$D:$J, 4, 0)-VLOOKUP($B115, 'part 08'!$D:$J, 5, 0)-VLOOKUP($B115, 'part 08'!$D:$J, 6, 0))</f>
        <v>#N/A</v>
      </c>
      <c r="AA115" s="51" t="e">
        <f ca="1">IF(VLOOKUP($B115, 'part 09'!$D:$K, 3, 0) = 0,"не сдают",IF(VLOOKUP($B115, 'part 09'!$D:$K, 8, 0) &lt;&gt; TODAY(),IF(VLOOKUP($B115, 'part 09'!$D:$K, 6, 0) = 0,"потратили","должник"),"сдал"))</f>
        <v>#N/A</v>
      </c>
      <c r="AB115" s="52" t="e">
        <f ca="1">IF(VLOOKUP($B115, 'part 09'!$D:$K, 3, 0) = 0,"не сдают",IF(VLOOKUP($B115, 'part 09'!$D:$K, 8, 0) &lt;&gt; TODAY(),VLOOKUP($B115, 'part 09'!$D:$K, 8, 0),""))</f>
        <v>#N/A</v>
      </c>
      <c r="AC115" s="51" t="e">
        <f>IF(VLOOKUP($B115, 'part 09'!$D:$K, 3, 0) = 0,"не сдают",VLOOKUP($B115, 'part 09'!$D:$J, 4, 0)-VLOOKUP($B115, 'part 09'!$D:$J, 5, 0)-VLOOKUP($B115, 'part 09'!$D:$J, 6, 0))</f>
        <v>#N/A</v>
      </c>
      <c r="AD115" s="51" t="e">
        <f ca="1">IF(VLOOKUP($B115, 'part 10'!$D:$K, 3, 0) = 0,"не сдают",IF(VLOOKUP($B115, 'part 10'!$D:$K, 8, 0) &lt;&gt; TODAY(),IF(VLOOKUP($B115, 'part 10'!$D:$K, 6, 0) = 0,"потратили","должник"),"сдал"))</f>
        <v>#N/A</v>
      </c>
      <c r="AE115" s="52" t="e">
        <f ca="1">IF(VLOOKUP($B115, 'part 10'!$D:$K, 3, 0) = 0,"не сдают",IF(VLOOKUP($B115, 'part 10'!$D:$K, 8, 0) &lt;&gt; TODAY(),VLOOKUP($B115, 'part 10'!$D:$K, 8, 0),""))</f>
        <v>#N/A</v>
      </c>
      <c r="AF115" s="51" t="e">
        <f>IF(VLOOKUP($B115, 'part 10'!$D:$K, 3, 0) = 0,"не сдают",VLOOKUP($B115, 'part 10'!$D:$J, 4, 0)-VLOOKUP($B115, 'part 10'!$D:$J, 5, 0)-VLOOKUP($B115, 'part 10'!$D:$J, 6, 0))</f>
        <v>#N/A</v>
      </c>
    </row>
    <row r="116" spans="1:32" ht="30">
      <c r="A116" s="15">
        <v>114</v>
      </c>
      <c r="B116" s="29" t="s">
        <v>150</v>
      </c>
      <c r="C116" s="51" t="e">
        <f ca="1">IF(VLOOKUP($B116, 'part 01'!$D:$K, 3, 0) = 0,"не сдают",IF(VLOOKUP($B116, 'part 01'!$D:$K, 8, 0) &lt;&gt; TODAY(),IF(VLOOKUP($B116, 'part 01'!$D:$K, 6, 0) = 0,"потратили","должник"),"сдал"))</f>
        <v>#N/A</v>
      </c>
      <c r="D116" s="52" t="e">
        <f ca="1">IF(VLOOKUP($B116, 'part 01'!$D:$K, 3, 0) = 0,"не сдают",IF(VLOOKUP($B116, 'part 01'!$D:$K, 8, 0) &lt;&gt; TODAY(),VLOOKUP($B116, 'part 01'!$D:$K, 8, 0),""))</f>
        <v>#N/A</v>
      </c>
      <c r="E116" s="51" t="e">
        <f>IF(VLOOKUP($B116, 'part 01'!$D:$K, 3, 0) = 0,"не сдают",VLOOKUP($B116, 'part 01'!$D:$J, 4, 0)-VLOOKUP($B116, 'part 01'!$D:$J, 5, 0)-VLOOKUP($B116, 'part 01'!$D:$J, 6, 0))</f>
        <v>#N/A</v>
      </c>
      <c r="F116" s="51" t="e">
        <f ca="1">IF(VLOOKUP($B116, 'part 02'!$D:$K, 3, 0) = 0,"не сдают",IF(VLOOKUP($B116, 'part 02'!$D:$K, 8, 0) &lt;&gt; TODAY(),IF(VLOOKUP($B116, 'part 02'!$D:$K, 6, 0) = 0,"потратили","должник"),"сдал"))</f>
        <v>#N/A</v>
      </c>
      <c r="G116" s="52" t="e">
        <f ca="1">IF(VLOOKUP($B116, 'part 02'!$D:$K, 3, 0) = 0,"не сдают",IF(VLOOKUP($B116, 'part 02'!$D:$K, 8, 0) &lt;&gt; TODAY(),VLOOKUP($B116, 'part 02'!$D:$K, 8, 0),""))</f>
        <v>#N/A</v>
      </c>
      <c r="H116" s="51" t="e">
        <f>IF(VLOOKUP($B116, 'part 02'!$D:$K, 3, 0) = 0,"не сдают",VLOOKUP($B116, 'part 02'!$D:$J, 4, 0)-VLOOKUP($B116, 'part 02'!$D:$J, 5, 0)-VLOOKUP($B116, 'part 02'!$D:$J, 6, 0))</f>
        <v>#N/A</v>
      </c>
      <c r="I116" s="51" t="e">
        <f ca="1">IF(VLOOKUP($B116, 'part 03'!$D:$K, 3, 0) = 0,"не сдают",IF(VLOOKUP($B116, 'part 03'!$D:$K, 8, 0) &lt;&gt; TODAY(),IF(VLOOKUP($B116, 'part 03'!$D:$K, 6, 0) = 0,"потратили","должник"),"сдал"))</f>
        <v>#N/A</v>
      </c>
      <c r="J116" s="52" t="e">
        <f ca="1">IF(VLOOKUP($B116, 'part 03'!$D:$K, 3, 0) = 0,"не сдают",IF(VLOOKUP($B116, 'part 03'!$D:$K, 8, 0) &lt;&gt; TODAY(),VLOOKUP($B116, 'part 03'!$D:$K, 8, 0),""))</f>
        <v>#N/A</v>
      </c>
      <c r="K116" s="51" t="e">
        <f>IF(VLOOKUP($B116, 'part 03'!$D:$K, 3, 0) = 0,"не сдают",VLOOKUP($B116, 'part 03'!$D:$J, 4, 0)-VLOOKUP($B116, 'part 03'!$D:$J, 5, 0)-VLOOKUP($B116, 'part 03'!$D:$J, 6, 0))</f>
        <v>#N/A</v>
      </c>
      <c r="L116" s="51" t="e">
        <f ca="1">IF(VLOOKUP($B116, 'part 04'!$D:$K, 3, 0) = 0,"не сдают",IF(VLOOKUP($B116, 'part 04'!$D:$K, 8, 0) &lt;&gt; TODAY(),IF(VLOOKUP($B116, 'part 04'!$D:$K, 6, 0) = 0,"потратили","должник"),"сдал"))</f>
        <v>#N/A</v>
      </c>
      <c r="M116" s="52" t="e">
        <f ca="1">IF(VLOOKUP($B116, 'part 04'!$D:$K, 3, 0) = 0,"не сдают",IF(VLOOKUP($B116, 'part 04'!$D:$K, 8, 0) &lt;&gt; TODAY(),VLOOKUP($B116, 'part 04'!$D:$K, 8, 0),""))</f>
        <v>#N/A</v>
      </c>
      <c r="N116" s="51" t="e">
        <f>IF(VLOOKUP($B116, 'part 04'!$D:$K, 3, 0) = 0,"не сдают",VLOOKUP($B116, 'part 04'!$D:$J, 4, 0)-VLOOKUP($B116, 'part 04'!$D:$J, 5, 0)-VLOOKUP($B116, 'part 04'!$D:$J, 6, 0))</f>
        <v>#N/A</v>
      </c>
      <c r="O116" s="53" t="e">
        <f ca="1">IF(VLOOKUP($B116, 'part 05'!$D:$K, 3, 0) = 0,"не сдают",IF(VLOOKUP($B116, 'part 05'!$D:$K, 8, 0) &lt;&gt; TODAY(),IF(VLOOKUP($B116, 'part 05'!$D:$K, 6, 0) = 0,"потратили","должник"),"сдал"))</f>
        <v>#N/A</v>
      </c>
      <c r="P116" s="54" t="e">
        <f ca="1">IF(VLOOKUP($B116, 'part 05'!$D:$K, 3, 0) = 0,"не сдают",IF(VLOOKUP($B116, 'part 05'!$D:$K, 8, 0) &lt;&gt; TODAY(),VLOOKUP($B116, 'part 05'!$D:$K, 8, 0),""))</f>
        <v>#N/A</v>
      </c>
      <c r="Q116" s="53" t="e">
        <f>IF(VLOOKUP($B116, 'part 05'!$D:$K, 3, 0) = 0,"не сдают",VLOOKUP($B116, 'part 05'!$D:$J, 4, 0)-VLOOKUP($B116, 'part 05'!$D:$J, 5, 0)-VLOOKUP($B116, 'part 05'!$D:$J, 6, 0))</f>
        <v>#N/A</v>
      </c>
      <c r="R116" s="51" t="e">
        <f ca="1">IF(VLOOKUP($B116, 'part 06'!$D:$K, 3, 0) = 0,"не сдают",IF(VLOOKUP($B116, 'part 06'!$D:$K, 8, 0) &lt;&gt; TODAY(),IF(VLOOKUP($B116, 'part 06'!$D:$K, 6, 0) = 0,"потратили","должник"),"сдал"))</f>
        <v>#N/A</v>
      </c>
      <c r="S116" s="52" t="e">
        <f ca="1">IF(VLOOKUP($B116, 'part 06'!$D:$K, 3, 0) = 0,"не сдают",IF(VLOOKUP($B116, 'part 06'!$D:$K, 8, 0) &lt;&gt; TODAY(),VLOOKUP($B116, 'part 06'!$D:$K, 8, 0),""))</f>
        <v>#N/A</v>
      </c>
      <c r="T116" s="51" t="e">
        <f>IF(VLOOKUP($B116, 'part 06'!$D:$K, 3, 0) = 0,"не сдают",VLOOKUP($B116, 'part 06'!$D:$J, 4, 0)-VLOOKUP($B116, 'part 06'!$D:$J, 5, 0)-VLOOKUP($B116, 'part 06'!$D:$J, 6, 0))</f>
        <v>#N/A</v>
      </c>
      <c r="U116" s="51" t="e">
        <f ca="1">IF(VLOOKUP($B116, 'part 07'!$D:$K, 3, 0) = 0,"не сдают",IF(VLOOKUP($B116, 'part 07'!$D:$K, 8, 0) &lt;&gt; TODAY(),IF(VLOOKUP($B116, 'part 07'!$D:$K, 6, 0) = 0,"потратили","должник"),"сдал"))</f>
        <v>#N/A</v>
      </c>
      <c r="V116" s="52" t="e">
        <f ca="1">IF(VLOOKUP($B116, 'part 07'!$D:$K, 3, 0) = 0,"не сдают",IF(VLOOKUP($B116, 'part 07'!$D:$K, 8, 0) &lt;&gt; TODAY(),VLOOKUP($B116, 'part 07'!$D:$K, 8, 0),""))</f>
        <v>#N/A</v>
      </c>
      <c r="W116" s="51" t="e">
        <f>IF(VLOOKUP($B116, 'part 07'!$D:$K, 3, 0) = 0,"не сдают",VLOOKUP($B116, 'part 07'!$D:$J, 4, 0)-VLOOKUP($B116, 'part 07'!$D:$J, 5, 0)-VLOOKUP($B116, 'part 07'!$D:$J, 6, 0))</f>
        <v>#N/A</v>
      </c>
      <c r="X116" s="51" t="e">
        <f ca="1">IF(VLOOKUP($B116, 'part 08'!$D:$K, 3, 0) = 0,"не сдают",IF(VLOOKUP($B116, 'part 08'!$D:$K, 8, 0) &lt;&gt; TODAY(),IF(VLOOKUP($B116, 'part 08'!$D:$K, 6, 0) = 0,"потратили","должник"),"сдал"))</f>
        <v>#N/A</v>
      </c>
      <c r="Y116" s="52" t="e">
        <f ca="1">IF(VLOOKUP($B116, 'part 08'!$D:$K, 3, 0) = 0,"не сдают",IF(VLOOKUP($B116, 'part 08'!$D:$K, 8, 0) &lt;&gt; TODAY(),VLOOKUP($B116, 'part 08'!$D:$K, 8, 0),""))</f>
        <v>#N/A</v>
      </c>
      <c r="Z116" s="51" t="e">
        <f>IF(VLOOKUP($B116, 'part 08'!$D:$K, 3, 0) = 0,"не сдают",VLOOKUP($B116, 'part 08'!$D:$J, 4, 0)-VLOOKUP($B116, 'part 08'!$D:$J, 5, 0)-VLOOKUP($B116, 'part 08'!$D:$J, 6, 0))</f>
        <v>#N/A</v>
      </c>
      <c r="AA116" s="51" t="e">
        <f ca="1">IF(VLOOKUP($B116, 'part 09'!$D:$K, 3, 0) = 0,"не сдают",IF(VLOOKUP($B116, 'part 09'!$D:$K, 8, 0) &lt;&gt; TODAY(),IF(VLOOKUP($B116, 'part 09'!$D:$K, 6, 0) = 0,"потратили","должник"),"сдал"))</f>
        <v>#N/A</v>
      </c>
      <c r="AB116" s="52" t="e">
        <f ca="1">IF(VLOOKUP($B116, 'part 09'!$D:$K, 3, 0) = 0,"не сдают",IF(VLOOKUP($B116, 'part 09'!$D:$K, 8, 0) &lt;&gt; TODAY(),VLOOKUP($B116, 'part 09'!$D:$K, 8, 0),""))</f>
        <v>#N/A</v>
      </c>
      <c r="AC116" s="51" t="e">
        <f>IF(VLOOKUP($B116, 'part 09'!$D:$K, 3, 0) = 0,"не сдают",VLOOKUP($B116, 'part 09'!$D:$J, 4, 0)-VLOOKUP($B116, 'part 09'!$D:$J, 5, 0)-VLOOKUP($B116, 'part 09'!$D:$J, 6, 0))</f>
        <v>#N/A</v>
      </c>
      <c r="AD116" s="51" t="e">
        <f ca="1">IF(VLOOKUP($B116, 'part 10'!$D:$K, 3, 0) = 0,"не сдают",IF(VLOOKUP($B116, 'part 10'!$D:$K, 8, 0) &lt;&gt; TODAY(),IF(VLOOKUP($B116, 'part 10'!$D:$K, 6, 0) = 0,"потратили","должник"),"сдал"))</f>
        <v>#N/A</v>
      </c>
      <c r="AE116" s="52" t="e">
        <f ca="1">IF(VLOOKUP($B116, 'part 10'!$D:$K, 3, 0) = 0,"не сдают",IF(VLOOKUP($B116, 'part 10'!$D:$K, 8, 0) &lt;&gt; TODAY(),VLOOKUP($B116, 'part 10'!$D:$K, 8, 0),""))</f>
        <v>#N/A</v>
      </c>
      <c r="AF116" s="51" t="e">
        <f>IF(VLOOKUP($B116, 'part 10'!$D:$K, 3, 0) = 0,"не сдают",VLOOKUP($B116, 'part 10'!$D:$J, 4, 0)-VLOOKUP($B116, 'part 10'!$D:$J, 5, 0)-VLOOKUP($B116, 'part 10'!$D:$J, 6, 0))</f>
        <v>#N/A</v>
      </c>
    </row>
    <row r="117" spans="1:32" ht="15">
      <c r="A117" s="15">
        <v>115</v>
      </c>
      <c r="B117" s="29" t="s">
        <v>151</v>
      </c>
      <c r="C117" s="51" t="e">
        <f ca="1">IF(VLOOKUP($B117, 'part 01'!$D:$K, 3, 0) = 0,"не сдают",IF(VLOOKUP($B117, 'part 01'!$D:$K, 8, 0) &lt;&gt; TODAY(),IF(VLOOKUP($B117, 'part 01'!$D:$K, 6, 0) = 0,"потратили","должник"),"сдал"))</f>
        <v>#N/A</v>
      </c>
      <c r="D117" s="52" t="e">
        <f ca="1">IF(VLOOKUP($B117, 'part 01'!$D:$K, 3, 0) = 0,"не сдают",IF(VLOOKUP($B117, 'part 01'!$D:$K, 8, 0) &lt;&gt; TODAY(),VLOOKUP($B117, 'part 01'!$D:$K, 8, 0),""))</f>
        <v>#N/A</v>
      </c>
      <c r="E117" s="51" t="e">
        <f>IF(VLOOKUP($B117, 'part 01'!$D:$K, 3, 0) = 0,"не сдают",VLOOKUP($B117, 'part 01'!$D:$J, 4, 0)-VLOOKUP($B117, 'part 01'!$D:$J, 5, 0)-VLOOKUP($B117, 'part 01'!$D:$J, 6, 0))</f>
        <v>#N/A</v>
      </c>
      <c r="F117" s="51" t="e">
        <f ca="1">IF(VLOOKUP($B117, 'part 02'!$D:$K, 3, 0) = 0,"не сдают",IF(VLOOKUP($B117, 'part 02'!$D:$K, 8, 0) &lt;&gt; TODAY(),IF(VLOOKUP($B117, 'part 02'!$D:$K, 6, 0) = 0,"потратили","должник"),"сдал"))</f>
        <v>#N/A</v>
      </c>
      <c r="G117" s="52" t="e">
        <f ca="1">IF(VLOOKUP($B117, 'part 02'!$D:$K, 3, 0) = 0,"не сдают",IF(VLOOKUP($B117, 'part 02'!$D:$K, 8, 0) &lt;&gt; TODAY(),VLOOKUP($B117, 'part 02'!$D:$K, 8, 0),""))</f>
        <v>#N/A</v>
      </c>
      <c r="H117" s="51" t="e">
        <f>IF(VLOOKUP($B117, 'part 02'!$D:$K, 3, 0) = 0,"не сдают",VLOOKUP($B117, 'part 02'!$D:$J, 4, 0)-VLOOKUP($B117, 'part 02'!$D:$J, 5, 0)-VLOOKUP($B117, 'part 02'!$D:$J, 6, 0))</f>
        <v>#N/A</v>
      </c>
      <c r="I117" s="51" t="e">
        <f ca="1">IF(VLOOKUP($B117, 'part 03'!$D:$K, 3, 0) = 0,"не сдают",IF(VLOOKUP($B117, 'part 03'!$D:$K, 8, 0) &lt;&gt; TODAY(),IF(VLOOKUP($B117, 'part 03'!$D:$K, 6, 0) = 0,"потратили","должник"),"сдал"))</f>
        <v>#N/A</v>
      </c>
      <c r="J117" s="52" t="e">
        <f ca="1">IF(VLOOKUP($B117, 'part 03'!$D:$K, 3, 0) = 0,"не сдают",IF(VLOOKUP($B117, 'part 03'!$D:$K, 8, 0) &lt;&gt; TODAY(),VLOOKUP($B117, 'part 03'!$D:$K, 8, 0),""))</f>
        <v>#N/A</v>
      </c>
      <c r="K117" s="51" t="e">
        <f>IF(VLOOKUP($B117, 'part 03'!$D:$K, 3, 0) = 0,"не сдают",VLOOKUP($B117, 'part 03'!$D:$J, 4, 0)-VLOOKUP($B117, 'part 03'!$D:$J, 5, 0)-VLOOKUP($B117, 'part 03'!$D:$J, 6, 0))</f>
        <v>#N/A</v>
      </c>
      <c r="L117" s="51" t="e">
        <f ca="1">IF(VLOOKUP($B117, 'part 04'!$D:$K, 3, 0) = 0,"не сдают",IF(VLOOKUP($B117, 'part 04'!$D:$K, 8, 0) &lt;&gt; TODAY(),IF(VLOOKUP($B117, 'part 04'!$D:$K, 6, 0) = 0,"потратили","должник"),"сдал"))</f>
        <v>#N/A</v>
      </c>
      <c r="M117" s="52" t="e">
        <f ca="1">IF(VLOOKUP($B117, 'part 04'!$D:$K, 3, 0) = 0,"не сдают",IF(VLOOKUP($B117, 'part 04'!$D:$K, 8, 0) &lt;&gt; TODAY(),VLOOKUP($B117, 'part 04'!$D:$K, 8, 0),""))</f>
        <v>#N/A</v>
      </c>
      <c r="N117" s="51" t="e">
        <f>IF(VLOOKUP($B117, 'part 04'!$D:$K, 3, 0) = 0,"не сдают",VLOOKUP($B117, 'part 04'!$D:$J, 4, 0)-VLOOKUP($B117, 'part 04'!$D:$J, 5, 0)-VLOOKUP($B117, 'part 04'!$D:$J, 6, 0))</f>
        <v>#N/A</v>
      </c>
      <c r="O117" s="53" t="e">
        <f ca="1">IF(VLOOKUP($B117, 'part 05'!$D:$K, 3, 0) = 0,"не сдают",IF(VLOOKUP($B117, 'part 05'!$D:$K, 8, 0) &lt;&gt; TODAY(),IF(VLOOKUP($B117, 'part 05'!$D:$K, 6, 0) = 0,"потратили","должник"),"сдал"))</f>
        <v>#N/A</v>
      </c>
      <c r="P117" s="54" t="e">
        <f ca="1">IF(VLOOKUP($B117, 'part 05'!$D:$K, 3, 0) = 0,"не сдают",IF(VLOOKUP($B117, 'part 05'!$D:$K, 8, 0) &lt;&gt; TODAY(),VLOOKUP($B117, 'part 05'!$D:$K, 8, 0),""))</f>
        <v>#N/A</v>
      </c>
      <c r="Q117" s="53" t="e">
        <f>IF(VLOOKUP($B117, 'part 05'!$D:$K, 3, 0) = 0,"не сдают",VLOOKUP($B117, 'part 05'!$D:$J, 4, 0)-VLOOKUP($B117, 'part 05'!$D:$J, 5, 0)-VLOOKUP($B117, 'part 05'!$D:$J, 6, 0))</f>
        <v>#N/A</v>
      </c>
      <c r="R117" s="51" t="e">
        <f ca="1">IF(VLOOKUP($B117, 'part 06'!$D:$K, 3, 0) = 0,"не сдают",IF(VLOOKUP($B117, 'part 06'!$D:$K, 8, 0) &lt;&gt; TODAY(),IF(VLOOKUP($B117, 'part 06'!$D:$K, 6, 0) = 0,"потратили","должник"),"сдал"))</f>
        <v>#N/A</v>
      </c>
      <c r="S117" s="52" t="e">
        <f ca="1">IF(VLOOKUP($B117, 'part 06'!$D:$K, 3, 0) = 0,"не сдают",IF(VLOOKUP($B117, 'part 06'!$D:$K, 8, 0) &lt;&gt; TODAY(),VLOOKUP($B117, 'part 06'!$D:$K, 8, 0),""))</f>
        <v>#N/A</v>
      </c>
      <c r="T117" s="51" t="e">
        <f>IF(VLOOKUP($B117, 'part 06'!$D:$K, 3, 0) = 0,"не сдают",VLOOKUP($B117, 'part 06'!$D:$J, 4, 0)-VLOOKUP($B117, 'part 06'!$D:$J, 5, 0)-VLOOKUP($B117, 'part 06'!$D:$J, 6, 0))</f>
        <v>#N/A</v>
      </c>
      <c r="U117" s="51" t="e">
        <f ca="1">IF(VLOOKUP($B117, 'part 07'!$D:$K, 3, 0) = 0,"не сдают",IF(VLOOKUP($B117, 'part 07'!$D:$K, 8, 0) &lt;&gt; TODAY(),IF(VLOOKUP($B117, 'part 07'!$D:$K, 6, 0) = 0,"потратили","должник"),"сдал"))</f>
        <v>#N/A</v>
      </c>
      <c r="V117" s="52" t="e">
        <f ca="1">IF(VLOOKUP($B117, 'part 07'!$D:$K, 3, 0) = 0,"не сдают",IF(VLOOKUP($B117, 'part 07'!$D:$K, 8, 0) &lt;&gt; TODAY(),VLOOKUP($B117, 'part 07'!$D:$K, 8, 0),""))</f>
        <v>#N/A</v>
      </c>
      <c r="W117" s="51" t="e">
        <f>IF(VLOOKUP($B117, 'part 07'!$D:$K, 3, 0) = 0,"не сдают",VLOOKUP($B117, 'part 07'!$D:$J, 4, 0)-VLOOKUP($B117, 'part 07'!$D:$J, 5, 0)-VLOOKUP($B117, 'part 07'!$D:$J, 6, 0))</f>
        <v>#N/A</v>
      </c>
      <c r="X117" s="51" t="e">
        <f ca="1">IF(VLOOKUP($B117, 'part 08'!$D:$K, 3, 0) = 0,"не сдают",IF(VLOOKUP($B117, 'part 08'!$D:$K, 8, 0) &lt;&gt; TODAY(),IF(VLOOKUP($B117, 'part 08'!$D:$K, 6, 0) = 0,"потратили","должник"),"сдал"))</f>
        <v>#N/A</v>
      </c>
      <c r="Y117" s="52" t="e">
        <f ca="1">IF(VLOOKUP($B117, 'part 08'!$D:$K, 3, 0) = 0,"не сдают",IF(VLOOKUP($B117, 'part 08'!$D:$K, 8, 0) &lt;&gt; TODAY(),VLOOKUP($B117, 'part 08'!$D:$K, 8, 0),""))</f>
        <v>#N/A</v>
      </c>
      <c r="Z117" s="51" t="e">
        <f>IF(VLOOKUP($B117, 'part 08'!$D:$K, 3, 0) = 0,"не сдают",VLOOKUP($B117, 'part 08'!$D:$J, 4, 0)-VLOOKUP($B117, 'part 08'!$D:$J, 5, 0)-VLOOKUP($B117, 'part 08'!$D:$J, 6, 0))</f>
        <v>#N/A</v>
      </c>
      <c r="AA117" s="51" t="e">
        <f ca="1">IF(VLOOKUP($B117, 'part 09'!$D:$K, 3, 0) = 0,"не сдают",IF(VLOOKUP($B117, 'part 09'!$D:$K, 8, 0) &lt;&gt; TODAY(),IF(VLOOKUP($B117, 'part 09'!$D:$K, 6, 0) = 0,"потратили","должник"),"сдал"))</f>
        <v>#N/A</v>
      </c>
      <c r="AB117" s="52" t="e">
        <f ca="1">IF(VLOOKUP($B117, 'part 09'!$D:$K, 3, 0) = 0,"не сдают",IF(VLOOKUP($B117, 'part 09'!$D:$K, 8, 0) &lt;&gt; TODAY(),VLOOKUP($B117, 'part 09'!$D:$K, 8, 0),""))</f>
        <v>#N/A</v>
      </c>
      <c r="AC117" s="51" t="e">
        <f>IF(VLOOKUP($B117, 'part 09'!$D:$K, 3, 0) = 0,"не сдают",VLOOKUP($B117, 'part 09'!$D:$J, 4, 0)-VLOOKUP($B117, 'part 09'!$D:$J, 5, 0)-VLOOKUP($B117, 'part 09'!$D:$J, 6, 0))</f>
        <v>#N/A</v>
      </c>
      <c r="AD117" s="51" t="e">
        <f ca="1">IF(VLOOKUP($B117, 'part 10'!$D:$K, 3, 0) = 0,"не сдают",IF(VLOOKUP($B117, 'part 10'!$D:$K, 8, 0) &lt;&gt; TODAY(),IF(VLOOKUP($B117, 'part 10'!$D:$K, 6, 0) = 0,"потратили","должник"),"сдал"))</f>
        <v>#N/A</v>
      </c>
      <c r="AE117" s="52" t="e">
        <f ca="1">IF(VLOOKUP($B117, 'part 10'!$D:$K, 3, 0) = 0,"не сдают",IF(VLOOKUP($B117, 'part 10'!$D:$K, 8, 0) &lt;&gt; TODAY(),VLOOKUP($B117, 'part 10'!$D:$K, 8, 0),""))</f>
        <v>#N/A</v>
      </c>
      <c r="AF117" s="51" t="e">
        <f>IF(VLOOKUP($B117, 'part 10'!$D:$K, 3, 0) = 0,"не сдают",VLOOKUP($B117, 'part 10'!$D:$J, 4, 0)-VLOOKUP($B117, 'part 10'!$D:$J, 5, 0)-VLOOKUP($B117, 'part 10'!$D:$J, 6, 0))</f>
        <v>#N/A</v>
      </c>
    </row>
    <row r="118" spans="1:32" ht="30">
      <c r="A118" s="15">
        <v>116</v>
      </c>
      <c r="B118" s="29" t="s">
        <v>152</v>
      </c>
      <c r="C118" s="51" t="e">
        <f ca="1">IF(VLOOKUP($B118, 'part 01'!$D:$K, 3, 0) = 0,"не сдают",IF(VLOOKUP($B118, 'part 01'!$D:$K, 8, 0) &lt;&gt; TODAY(),IF(VLOOKUP($B118, 'part 01'!$D:$K, 6, 0) = 0,"потратили","должник"),"сдал"))</f>
        <v>#N/A</v>
      </c>
      <c r="D118" s="52" t="e">
        <f ca="1">IF(VLOOKUP($B118, 'part 01'!$D:$K, 3, 0) = 0,"не сдают",IF(VLOOKUP($B118, 'part 01'!$D:$K, 8, 0) &lt;&gt; TODAY(),VLOOKUP($B118, 'part 01'!$D:$K, 8, 0),""))</f>
        <v>#N/A</v>
      </c>
      <c r="E118" s="51" t="e">
        <f>IF(VLOOKUP($B118, 'part 01'!$D:$K, 3, 0) = 0,"не сдают",VLOOKUP($B118, 'part 01'!$D:$J, 4, 0)-VLOOKUP($B118, 'part 01'!$D:$J, 5, 0)-VLOOKUP($B118, 'part 01'!$D:$J, 6, 0))</f>
        <v>#N/A</v>
      </c>
      <c r="F118" s="51" t="e">
        <f ca="1">IF(VLOOKUP($B118, 'part 02'!$D:$K, 3, 0) = 0,"не сдают",IF(VLOOKUP($B118, 'part 02'!$D:$K, 8, 0) &lt;&gt; TODAY(),IF(VLOOKUP($B118, 'part 02'!$D:$K, 6, 0) = 0,"потратили","должник"),"сдал"))</f>
        <v>#N/A</v>
      </c>
      <c r="G118" s="52" t="e">
        <f ca="1">IF(VLOOKUP($B118, 'part 02'!$D:$K, 3, 0) = 0,"не сдают",IF(VLOOKUP($B118, 'part 02'!$D:$K, 8, 0) &lt;&gt; TODAY(),VLOOKUP($B118, 'part 02'!$D:$K, 8, 0),""))</f>
        <v>#N/A</v>
      </c>
      <c r="H118" s="51" t="e">
        <f>IF(VLOOKUP($B118, 'part 02'!$D:$K, 3, 0) = 0,"не сдают",VLOOKUP($B118, 'part 02'!$D:$J, 4, 0)-VLOOKUP($B118, 'part 02'!$D:$J, 5, 0)-VLOOKUP($B118, 'part 02'!$D:$J, 6, 0))</f>
        <v>#N/A</v>
      </c>
      <c r="I118" s="51" t="e">
        <f ca="1">IF(VLOOKUP($B118, 'part 03'!$D:$K, 3, 0) = 0,"не сдают",IF(VLOOKUP($B118, 'part 03'!$D:$K, 8, 0) &lt;&gt; TODAY(),IF(VLOOKUP($B118, 'part 03'!$D:$K, 6, 0) = 0,"потратили","должник"),"сдал"))</f>
        <v>#N/A</v>
      </c>
      <c r="J118" s="52" t="e">
        <f ca="1">IF(VLOOKUP($B118, 'part 03'!$D:$K, 3, 0) = 0,"не сдают",IF(VLOOKUP($B118, 'part 03'!$D:$K, 8, 0) &lt;&gt; TODAY(),VLOOKUP($B118, 'part 03'!$D:$K, 8, 0),""))</f>
        <v>#N/A</v>
      </c>
      <c r="K118" s="51" t="e">
        <f>IF(VLOOKUP($B118, 'part 03'!$D:$K, 3, 0) = 0,"не сдают",VLOOKUP($B118, 'part 03'!$D:$J, 4, 0)-VLOOKUP($B118, 'part 03'!$D:$J, 5, 0)-VLOOKUP($B118, 'part 03'!$D:$J, 6, 0))</f>
        <v>#N/A</v>
      </c>
      <c r="L118" s="51" t="e">
        <f ca="1">IF(VLOOKUP($B118, 'part 04'!$D:$K, 3, 0) = 0,"не сдают",IF(VLOOKUP($B118, 'part 04'!$D:$K, 8, 0) &lt;&gt; TODAY(),IF(VLOOKUP($B118, 'part 04'!$D:$K, 6, 0) = 0,"потратили","должник"),"сдал"))</f>
        <v>#N/A</v>
      </c>
      <c r="M118" s="52" t="e">
        <f ca="1">IF(VLOOKUP($B118, 'part 04'!$D:$K, 3, 0) = 0,"не сдают",IF(VLOOKUP($B118, 'part 04'!$D:$K, 8, 0) &lt;&gt; TODAY(),VLOOKUP($B118, 'part 04'!$D:$K, 8, 0),""))</f>
        <v>#N/A</v>
      </c>
      <c r="N118" s="51" t="e">
        <f>IF(VLOOKUP($B118, 'part 04'!$D:$K, 3, 0) = 0,"не сдают",VLOOKUP($B118, 'part 04'!$D:$J, 4, 0)-VLOOKUP($B118, 'part 04'!$D:$J, 5, 0)-VLOOKUP($B118, 'part 04'!$D:$J, 6, 0))</f>
        <v>#N/A</v>
      </c>
      <c r="O118" s="53" t="e">
        <f ca="1">IF(VLOOKUP($B118, 'part 05'!$D:$K, 3, 0) = 0,"не сдают",IF(VLOOKUP($B118, 'part 05'!$D:$K, 8, 0) &lt;&gt; TODAY(),IF(VLOOKUP($B118, 'part 05'!$D:$K, 6, 0) = 0,"потратили","должник"),"сдал"))</f>
        <v>#N/A</v>
      </c>
      <c r="P118" s="54" t="e">
        <f ca="1">IF(VLOOKUP($B118, 'part 05'!$D:$K, 3, 0) = 0,"не сдают",IF(VLOOKUP($B118, 'part 05'!$D:$K, 8, 0) &lt;&gt; TODAY(),VLOOKUP($B118, 'part 05'!$D:$K, 8, 0),""))</f>
        <v>#N/A</v>
      </c>
      <c r="Q118" s="53" t="e">
        <f>IF(VLOOKUP($B118, 'part 05'!$D:$K, 3, 0) = 0,"не сдают",VLOOKUP($B118, 'part 05'!$D:$J, 4, 0)-VLOOKUP($B118, 'part 05'!$D:$J, 5, 0)-VLOOKUP($B118, 'part 05'!$D:$J, 6, 0))</f>
        <v>#N/A</v>
      </c>
      <c r="R118" s="51" t="e">
        <f ca="1">IF(VLOOKUP($B118, 'part 06'!$D:$K, 3, 0) = 0,"не сдают",IF(VLOOKUP($B118, 'part 06'!$D:$K, 8, 0) &lt;&gt; TODAY(),IF(VLOOKUP($B118, 'part 06'!$D:$K, 6, 0) = 0,"потратили","должник"),"сдал"))</f>
        <v>#N/A</v>
      </c>
      <c r="S118" s="52" t="e">
        <f ca="1">IF(VLOOKUP($B118, 'part 06'!$D:$K, 3, 0) = 0,"не сдают",IF(VLOOKUP($B118, 'part 06'!$D:$K, 8, 0) &lt;&gt; TODAY(),VLOOKUP($B118, 'part 06'!$D:$K, 8, 0),""))</f>
        <v>#N/A</v>
      </c>
      <c r="T118" s="51" t="e">
        <f>IF(VLOOKUP($B118, 'part 06'!$D:$K, 3, 0) = 0,"не сдают",VLOOKUP($B118, 'part 06'!$D:$J, 4, 0)-VLOOKUP($B118, 'part 06'!$D:$J, 5, 0)-VLOOKUP($B118, 'part 06'!$D:$J, 6, 0))</f>
        <v>#N/A</v>
      </c>
      <c r="U118" s="51" t="e">
        <f ca="1">IF(VLOOKUP($B118, 'part 07'!$D:$K, 3, 0) = 0,"не сдают",IF(VLOOKUP($B118, 'part 07'!$D:$K, 8, 0) &lt;&gt; TODAY(),IF(VLOOKUP($B118, 'part 07'!$D:$K, 6, 0) = 0,"потратили","должник"),"сдал"))</f>
        <v>#N/A</v>
      </c>
      <c r="V118" s="52" t="e">
        <f ca="1">IF(VLOOKUP($B118, 'part 07'!$D:$K, 3, 0) = 0,"не сдают",IF(VLOOKUP($B118, 'part 07'!$D:$K, 8, 0) &lt;&gt; TODAY(),VLOOKUP($B118, 'part 07'!$D:$K, 8, 0),""))</f>
        <v>#N/A</v>
      </c>
      <c r="W118" s="51" t="e">
        <f>IF(VLOOKUP($B118, 'part 07'!$D:$K, 3, 0) = 0,"не сдают",VLOOKUP($B118, 'part 07'!$D:$J, 4, 0)-VLOOKUP($B118, 'part 07'!$D:$J, 5, 0)-VLOOKUP($B118, 'part 07'!$D:$J, 6, 0))</f>
        <v>#N/A</v>
      </c>
      <c r="X118" s="51" t="e">
        <f ca="1">IF(VLOOKUP($B118, 'part 08'!$D:$K, 3, 0) = 0,"не сдают",IF(VLOOKUP($B118, 'part 08'!$D:$K, 8, 0) &lt;&gt; TODAY(),IF(VLOOKUP($B118, 'part 08'!$D:$K, 6, 0) = 0,"потратили","должник"),"сдал"))</f>
        <v>#N/A</v>
      </c>
      <c r="Y118" s="52" t="e">
        <f ca="1">IF(VLOOKUP($B118, 'part 08'!$D:$K, 3, 0) = 0,"не сдают",IF(VLOOKUP($B118, 'part 08'!$D:$K, 8, 0) &lt;&gt; TODAY(),VLOOKUP($B118, 'part 08'!$D:$K, 8, 0),""))</f>
        <v>#N/A</v>
      </c>
      <c r="Z118" s="51" t="e">
        <f>IF(VLOOKUP($B118, 'part 08'!$D:$K, 3, 0) = 0,"не сдают",VLOOKUP($B118, 'part 08'!$D:$J, 4, 0)-VLOOKUP($B118, 'part 08'!$D:$J, 5, 0)-VLOOKUP($B118, 'part 08'!$D:$J, 6, 0))</f>
        <v>#N/A</v>
      </c>
      <c r="AA118" s="51" t="e">
        <f ca="1">IF(VLOOKUP($B118, 'part 09'!$D:$K, 3, 0) = 0,"не сдают",IF(VLOOKUP($B118, 'part 09'!$D:$K, 8, 0) &lt;&gt; TODAY(),IF(VLOOKUP($B118, 'part 09'!$D:$K, 6, 0) = 0,"потратили","должник"),"сдал"))</f>
        <v>#N/A</v>
      </c>
      <c r="AB118" s="52" t="e">
        <f ca="1">IF(VLOOKUP($B118, 'part 09'!$D:$K, 3, 0) = 0,"не сдают",IF(VLOOKUP($B118, 'part 09'!$D:$K, 8, 0) &lt;&gt; TODAY(),VLOOKUP($B118, 'part 09'!$D:$K, 8, 0),""))</f>
        <v>#N/A</v>
      </c>
      <c r="AC118" s="51" t="e">
        <f>IF(VLOOKUP($B118, 'part 09'!$D:$K, 3, 0) = 0,"не сдают",VLOOKUP($B118, 'part 09'!$D:$J, 4, 0)-VLOOKUP($B118, 'part 09'!$D:$J, 5, 0)-VLOOKUP($B118, 'part 09'!$D:$J, 6, 0))</f>
        <v>#N/A</v>
      </c>
      <c r="AD118" s="51" t="e">
        <f ca="1">IF(VLOOKUP($B118, 'part 10'!$D:$K, 3, 0) = 0,"не сдают",IF(VLOOKUP($B118, 'part 10'!$D:$K, 8, 0) &lt;&gt; TODAY(),IF(VLOOKUP($B118, 'part 10'!$D:$K, 6, 0) = 0,"потратили","должник"),"сдал"))</f>
        <v>#N/A</v>
      </c>
      <c r="AE118" s="52" t="e">
        <f ca="1">IF(VLOOKUP($B118, 'part 10'!$D:$K, 3, 0) = 0,"не сдают",IF(VLOOKUP($B118, 'part 10'!$D:$K, 8, 0) &lt;&gt; TODAY(),VLOOKUP($B118, 'part 10'!$D:$K, 8, 0),""))</f>
        <v>#N/A</v>
      </c>
      <c r="AF118" s="51" t="e">
        <f>IF(VLOOKUP($B118, 'part 10'!$D:$K, 3, 0) = 0,"не сдают",VLOOKUP($B118, 'part 10'!$D:$J, 4, 0)-VLOOKUP($B118, 'part 10'!$D:$J, 5, 0)-VLOOKUP($B118, 'part 10'!$D:$J, 6, 0))</f>
        <v>#N/A</v>
      </c>
    </row>
    <row r="119" spans="1:32" ht="15">
      <c r="A119" s="15">
        <v>117</v>
      </c>
      <c r="B119" s="29" t="s">
        <v>153</v>
      </c>
      <c r="C119" s="51" t="e">
        <f ca="1">IF(VLOOKUP($B119, 'part 01'!$D:$K, 3, 0) = 0,"не сдают",IF(VLOOKUP($B119, 'part 01'!$D:$K, 8, 0) &lt;&gt; TODAY(),IF(VLOOKUP($B119, 'part 01'!$D:$K, 6, 0) = 0,"потратили","должник"),"сдал"))</f>
        <v>#N/A</v>
      </c>
      <c r="D119" s="52" t="e">
        <f ca="1">IF(VLOOKUP($B119, 'part 01'!$D:$K, 3, 0) = 0,"не сдают",IF(VLOOKUP($B119, 'part 01'!$D:$K, 8, 0) &lt;&gt; TODAY(),VLOOKUP($B119, 'part 01'!$D:$K, 8, 0),""))</f>
        <v>#N/A</v>
      </c>
      <c r="E119" s="51" t="e">
        <f>IF(VLOOKUP($B119, 'part 01'!$D:$K, 3, 0) = 0,"не сдают",VLOOKUP($B119, 'part 01'!$D:$J, 4, 0)-VLOOKUP($B119, 'part 01'!$D:$J, 5, 0)-VLOOKUP($B119, 'part 01'!$D:$J, 6, 0))</f>
        <v>#N/A</v>
      </c>
      <c r="F119" s="51" t="e">
        <f ca="1">IF(VLOOKUP($B119, 'part 02'!$D:$K, 3, 0) = 0,"не сдают",IF(VLOOKUP($B119, 'part 02'!$D:$K, 8, 0) &lt;&gt; TODAY(),IF(VLOOKUP($B119, 'part 02'!$D:$K, 6, 0) = 0,"потратили","должник"),"сдал"))</f>
        <v>#N/A</v>
      </c>
      <c r="G119" s="52" t="e">
        <f ca="1">IF(VLOOKUP($B119, 'part 02'!$D:$K, 3, 0) = 0,"не сдают",IF(VLOOKUP($B119, 'part 02'!$D:$K, 8, 0) &lt;&gt; TODAY(),VLOOKUP($B119, 'part 02'!$D:$K, 8, 0),""))</f>
        <v>#N/A</v>
      </c>
      <c r="H119" s="51" t="e">
        <f>IF(VLOOKUP($B119, 'part 02'!$D:$K, 3, 0) = 0,"не сдают",VLOOKUP($B119, 'part 02'!$D:$J, 4, 0)-VLOOKUP($B119, 'part 02'!$D:$J, 5, 0)-VLOOKUP($B119, 'part 02'!$D:$J, 6, 0))</f>
        <v>#N/A</v>
      </c>
      <c r="I119" s="51" t="e">
        <f ca="1">IF(VLOOKUP($B119, 'part 03'!$D:$K, 3, 0) = 0,"не сдают",IF(VLOOKUP($B119, 'part 03'!$D:$K, 8, 0) &lt;&gt; TODAY(),IF(VLOOKUP($B119, 'part 03'!$D:$K, 6, 0) = 0,"потратили","должник"),"сдал"))</f>
        <v>#N/A</v>
      </c>
      <c r="J119" s="52" t="e">
        <f ca="1">IF(VLOOKUP($B119, 'part 03'!$D:$K, 3, 0) = 0,"не сдают",IF(VLOOKUP($B119, 'part 03'!$D:$K, 8, 0) &lt;&gt; TODAY(),VLOOKUP($B119, 'part 03'!$D:$K, 8, 0),""))</f>
        <v>#N/A</v>
      </c>
      <c r="K119" s="51" t="e">
        <f>IF(VLOOKUP($B119, 'part 03'!$D:$K, 3, 0) = 0,"не сдают",VLOOKUP($B119, 'part 03'!$D:$J, 4, 0)-VLOOKUP($B119, 'part 03'!$D:$J, 5, 0)-VLOOKUP($B119, 'part 03'!$D:$J, 6, 0))</f>
        <v>#N/A</v>
      </c>
      <c r="L119" s="51" t="e">
        <f ca="1">IF(VLOOKUP($B119, 'part 04'!$D:$K, 3, 0) = 0,"не сдают",IF(VLOOKUP($B119, 'part 04'!$D:$K, 8, 0) &lt;&gt; TODAY(),IF(VLOOKUP($B119, 'part 04'!$D:$K, 6, 0) = 0,"потратили","должник"),"сдал"))</f>
        <v>#N/A</v>
      </c>
      <c r="M119" s="52" t="e">
        <f ca="1">IF(VLOOKUP($B119, 'part 04'!$D:$K, 3, 0) = 0,"не сдают",IF(VLOOKUP($B119, 'part 04'!$D:$K, 8, 0) &lt;&gt; TODAY(),VLOOKUP($B119, 'part 04'!$D:$K, 8, 0),""))</f>
        <v>#N/A</v>
      </c>
      <c r="N119" s="51" t="e">
        <f>IF(VLOOKUP($B119, 'part 04'!$D:$K, 3, 0) = 0,"не сдают",VLOOKUP($B119, 'part 04'!$D:$J, 4, 0)-VLOOKUP($B119, 'part 04'!$D:$J, 5, 0)-VLOOKUP($B119, 'part 04'!$D:$J, 6, 0))</f>
        <v>#N/A</v>
      </c>
      <c r="O119" s="53" t="e">
        <f ca="1">IF(VLOOKUP($B119, 'part 05'!$D:$K, 3, 0) = 0,"не сдают",IF(VLOOKUP($B119, 'part 05'!$D:$K, 8, 0) &lt;&gt; TODAY(),IF(VLOOKUP($B119, 'part 05'!$D:$K, 6, 0) = 0,"потратили","должник"),"сдал"))</f>
        <v>#N/A</v>
      </c>
      <c r="P119" s="54" t="e">
        <f ca="1">IF(VLOOKUP($B119, 'part 05'!$D:$K, 3, 0) = 0,"не сдают",IF(VLOOKUP($B119, 'part 05'!$D:$K, 8, 0) &lt;&gt; TODAY(),VLOOKUP($B119, 'part 05'!$D:$K, 8, 0),""))</f>
        <v>#N/A</v>
      </c>
      <c r="Q119" s="53" t="e">
        <f>IF(VLOOKUP($B119, 'part 05'!$D:$K, 3, 0) = 0,"не сдают",VLOOKUP($B119, 'part 05'!$D:$J, 4, 0)-VLOOKUP($B119, 'part 05'!$D:$J, 5, 0)-VLOOKUP($B119, 'part 05'!$D:$J, 6, 0))</f>
        <v>#N/A</v>
      </c>
      <c r="R119" s="51" t="e">
        <f ca="1">IF(VLOOKUP($B119, 'part 06'!$D:$K, 3, 0) = 0,"не сдают",IF(VLOOKUP($B119, 'part 06'!$D:$K, 8, 0) &lt;&gt; TODAY(),IF(VLOOKUP($B119, 'part 06'!$D:$K, 6, 0) = 0,"потратили","должник"),"сдал"))</f>
        <v>#N/A</v>
      </c>
      <c r="S119" s="52" t="e">
        <f ca="1">IF(VLOOKUP($B119, 'part 06'!$D:$K, 3, 0) = 0,"не сдают",IF(VLOOKUP($B119, 'part 06'!$D:$K, 8, 0) &lt;&gt; TODAY(),VLOOKUP($B119, 'part 06'!$D:$K, 8, 0),""))</f>
        <v>#N/A</v>
      </c>
      <c r="T119" s="51" t="e">
        <f>IF(VLOOKUP($B119, 'part 06'!$D:$K, 3, 0) = 0,"не сдают",VLOOKUP($B119, 'part 06'!$D:$J, 4, 0)-VLOOKUP($B119, 'part 06'!$D:$J, 5, 0)-VLOOKUP($B119, 'part 06'!$D:$J, 6, 0))</f>
        <v>#N/A</v>
      </c>
      <c r="U119" s="51" t="e">
        <f ca="1">IF(VLOOKUP($B119, 'part 07'!$D:$K, 3, 0) = 0,"не сдают",IF(VLOOKUP($B119, 'part 07'!$D:$K, 8, 0) &lt;&gt; TODAY(),IF(VLOOKUP($B119, 'part 07'!$D:$K, 6, 0) = 0,"потратили","должник"),"сдал"))</f>
        <v>#N/A</v>
      </c>
      <c r="V119" s="52" t="e">
        <f ca="1">IF(VLOOKUP($B119, 'part 07'!$D:$K, 3, 0) = 0,"не сдают",IF(VLOOKUP($B119, 'part 07'!$D:$K, 8, 0) &lt;&gt; TODAY(),VLOOKUP($B119, 'part 07'!$D:$K, 8, 0),""))</f>
        <v>#N/A</v>
      </c>
      <c r="W119" s="51" t="e">
        <f>IF(VLOOKUP($B119, 'part 07'!$D:$K, 3, 0) = 0,"не сдают",VLOOKUP($B119, 'part 07'!$D:$J, 4, 0)-VLOOKUP($B119, 'part 07'!$D:$J, 5, 0)-VLOOKUP($B119, 'part 07'!$D:$J, 6, 0))</f>
        <v>#N/A</v>
      </c>
      <c r="X119" s="51" t="e">
        <f ca="1">IF(VLOOKUP($B119, 'part 08'!$D:$K, 3, 0) = 0,"не сдают",IF(VLOOKUP($B119, 'part 08'!$D:$K, 8, 0) &lt;&gt; TODAY(),IF(VLOOKUP($B119, 'part 08'!$D:$K, 6, 0) = 0,"потратили","должник"),"сдал"))</f>
        <v>#N/A</v>
      </c>
      <c r="Y119" s="52" t="e">
        <f ca="1">IF(VLOOKUP($B119, 'part 08'!$D:$K, 3, 0) = 0,"не сдают",IF(VLOOKUP($B119, 'part 08'!$D:$K, 8, 0) &lt;&gt; TODAY(),VLOOKUP($B119, 'part 08'!$D:$K, 8, 0),""))</f>
        <v>#N/A</v>
      </c>
      <c r="Z119" s="51" t="e">
        <f>IF(VLOOKUP($B119, 'part 08'!$D:$K, 3, 0) = 0,"не сдают",VLOOKUP($B119, 'part 08'!$D:$J, 4, 0)-VLOOKUP($B119, 'part 08'!$D:$J, 5, 0)-VLOOKUP($B119, 'part 08'!$D:$J, 6, 0))</f>
        <v>#N/A</v>
      </c>
      <c r="AA119" s="51" t="e">
        <f ca="1">IF(VLOOKUP($B119, 'part 09'!$D:$K, 3, 0) = 0,"не сдают",IF(VLOOKUP($B119, 'part 09'!$D:$K, 8, 0) &lt;&gt; TODAY(),IF(VLOOKUP($B119, 'part 09'!$D:$K, 6, 0) = 0,"потратили","должник"),"сдал"))</f>
        <v>#N/A</v>
      </c>
      <c r="AB119" s="52" t="e">
        <f ca="1">IF(VLOOKUP($B119, 'part 09'!$D:$K, 3, 0) = 0,"не сдают",IF(VLOOKUP($B119, 'part 09'!$D:$K, 8, 0) &lt;&gt; TODAY(),VLOOKUP($B119, 'part 09'!$D:$K, 8, 0),""))</f>
        <v>#N/A</v>
      </c>
      <c r="AC119" s="51" t="e">
        <f>IF(VLOOKUP($B119, 'part 09'!$D:$K, 3, 0) = 0,"не сдают",VLOOKUP($B119, 'part 09'!$D:$J, 4, 0)-VLOOKUP($B119, 'part 09'!$D:$J, 5, 0)-VLOOKUP($B119, 'part 09'!$D:$J, 6, 0))</f>
        <v>#N/A</v>
      </c>
      <c r="AD119" s="51" t="e">
        <f ca="1">IF(VLOOKUP($B119, 'part 10'!$D:$K, 3, 0) = 0,"не сдают",IF(VLOOKUP($B119, 'part 10'!$D:$K, 8, 0) &lt;&gt; TODAY(),IF(VLOOKUP($B119, 'part 10'!$D:$K, 6, 0) = 0,"потратили","должник"),"сдал"))</f>
        <v>#N/A</v>
      </c>
      <c r="AE119" s="52" t="e">
        <f ca="1">IF(VLOOKUP($B119, 'part 10'!$D:$K, 3, 0) = 0,"не сдают",IF(VLOOKUP($B119, 'part 10'!$D:$K, 8, 0) &lt;&gt; TODAY(),VLOOKUP($B119, 'part 10'!$D:$K, 8, 0),""))</f>
        <v>#N/A</v>
      </c>
      <c r="AF119" s="51" t="e">
        <f>IF(VLOOKUP($B119, 'part 10'!$D:$K, 3, 0) = 0,"не сдают",VLOOKUP($B119, 'part 10'!$D:$J, 4, 0)-VLOOKUP($B119, 'part 10'!$D:$J, 5, 0)-VLOOKUP($B119, 'part 10'!$D:$J, 6, 0))</f>
        <v>#N/A</v>
      </c>
    </row>
    <row r="120" spans="1:32" ht="15">
      <c r="A120" s="15">
        <v>118</v>
      </c>
      <c r="B120" s="29" t="s">
        <v>154</v>
      </c>
      <c r="C120" s="51" t="e">
        <f ca="1">IF(VLOOKUP($B120, 'part 01'!$D:$K, 3, 0) = 0,"не сдают",IF(VLOOKUP($B120, 'part 01'!$D:$K, 8, 0) &lt;&gt; TODAY(),IF(VLOOKUP($B120, 'part 01'!$D:$K, 6, 0) = 0,"потратили","должник"),"сдал"))</f>
        <v>#N/A</v>
      </c>
      <c r="D120" s="52" t="e">
        <f ca="1">IF(VLOOKUP($B120, 'part 01'!$D:$K, 3, 0) = 0,"не сдают",IF(VLOOKUP($B120, 'part 01'!$D:$K, 8, 0) &lt;&gt; TODAY(),VLOOKUP($B120, 'part 01'!$D:$K, 8, 0),""))</f>
        <v>#N/A</v>
      </c>
      <c r="E120" s="51" t="e">
        <f>IF(VLOOKUP($B120, 'part 01'!$D:$K, 3, 0) = 0,"не сдают",VLOOKUP($B120, 'part 01'!$D:$J, 4, 0)-VLOOKUP($B120, 'part 01'!$D:$J, 5, 0)-VLOOKUP($B120, 'part 01'!$D:$J, 6, 0))</f>
        <v>#N/A</v>
      </c>
      <c r="F120" s="51" t="e">
        <f ca="1">IF(VLOOKUP($B120, 'part 02'!$D:$K, 3, 0) = 0,"не сдают",IF(VLOOKUP($B120, 'part 02'!$D:$K, 8, 0) &lt;&gt; TODAY(),IF(VLOOKUP($B120, 'part 02'!$D:$K, 6, 0) = 0,"потратили","должник"),"сдал"))</f>
        <v>#N/A</v>
      </c>
      <c r="G120" s="52" t="e">
        <f ca="1">IF(VLOOKUP($B120, 'part 02'!$D:$K, 3, 0) = 0,"не сдают",IF(VLOOKUP($B120, 'part 02'!$D:$K, 8, 0) &lt;&gt; TODAY(),VLOOKUP($B120, 'part 02'!$D:$K, 8, 0),""))</f>
        <v>#N/A</v>
      </c>
      <c r="H120" s="51" t="e">
        <f>IF(VLOOKUP($B120, 'part 02'!$D:$K, 3, 0) = 0,"не сдают",VLOOKUP($B120, 'part 02'!$D:$J, 4, 0)-VLOOKUP($B120, 'part 02'!$D:$J, 5, 0)-VLOOKUP($B120, 'part 02'!$D:$J, 6, 0))</f>
        <v>#N/A</v>
      </c>
      <c r="I120" s="51" t="e">
        <f ca="1">IF(VLOOKUP($B120, 'part 03'!$D:$K, 3, 0) = 0,"не сдают",IF(VLOOKUP($B120, 'part 03'!$D:$K, 8, 0) &lt;&gt; TODAY(),IF(VLOOKUP($B120, 'part 03'!$D:$K, 6, 0) = 0,"потратили","должник"),"сдал"))</f>
        <v>#N/A</v>
      </c>
      <c r="J120" s="52" t="e">
        <f ca="1">IF(VLOOKUP($B120, 'part 03'!$D:$K, 3, 0) = 0,"не сдают",IF(VLOOKUP($B120, 'part 03'!$D:$K, 8, 0) &lt;&gt; TODAY(),VLOOKUP($B120, 'part 03'!$D:$K, 8, 0),""))</f>
        <v>#N/A</v>
      </c>
      <c r="K120" s="51" t="e">
        <f>IF(VLOOKUP($B120, 'part 03'!$D:$K, 3, 0) = 0,"не сдают",VLOOKUP($B120, 'part 03'!$D:$J, 4, 0)-VLOOKUP($B120, 'part 03'!$D:$J, 5, 0)-VLOOKUP($B120, 'part 03'!$D:$J, 6, 0))</f>
        <v>#N/A</v>
      </c>
      <c r="L120" s="51" t="e">
        <f ca="1">IF(VLOOKUP($B120, 'part 04'!$D:$K, 3, 0) = 0,"не сдают",IF(VLOOKUP($B120, 'part 04'!$D:$K, 8, 0) &lt;&gt; TODAY(),IF(VLOOKUP($B120, 'part 04'!$D:$K, 6, 0) = 0,"потратили","должник"),"сдал"))</f>
        <v>#N/A</v>
      </c>
      <c r="M120" s="52" t="e">
        <f ca="1">IF(VLOOKUP($B120, 'part 04'!$D:$K, 3, 0) = 0,"не сдают",IF(VLOOKUP($B120, 'part 04'!$D:$K, 8, 0) &lt;&gt; TODAY(),VLOOKUP($B120, 'part 04'!$D:$K, 8, 0),""))</f>
        <v>#N/A</v>
      </c>
      <c r="N120" s="51" t="e">
        <f>IF(VLOOKUP($B120, 'part 04'!$D:$K, 3, 0) = 0,"не сдают",VLOOKUP($B120, 'part 04'!$D:$J, 4, 0)-VLOOKUP($B120, 'part 04'!$D:$J, 5, 0)-VLOOKUP($B120, 'part 04'!$D:$J, 6, 0))</f>
        <v>#N/A</v>
      </c>
      <c r="O120" s="53" t="e">
        <f ca="1">IF(VLOOKUP($B120, 'part 05'!$D:$K, 3, 0) = 0,"не сдают",IF(VLOOKUP($B120, 'part 05'!$D:$K, 8, 0) &lt;&gt; TODAY(),IF(VLOOKUP($B120, 'part 05'!$D:$K, 6, 0) = 0,"потратили","должник"),"сдал"))</f>
        <v>#N/A</v>
      </c>
      <c r="P120" s="54" t="e">
        <f ca="1">IF(VLOOKUP($B120, 'part 05'!$D:$K, 3, 0) = 0,"не сдают",IF(VLOOKUP($B120, 'part 05'!$D:$K, 8, 0) &lt;&gt; TODAY(),VLOOKUP($B120, 'part 05'!$D:$K, 8, 0),""))</f>
        <v>#N/A</v>
      </c>
      <c r="Q120" s="53" t="e">
        <f>IF(VLOOKUP($B120, 'part 05'!$D:$K, 3, 0) = 0,"не сдают",VLOOKUP($B120, 'part 05'!$D:$J, 4, 0)-VLOOKUP($B120, 'part 05'!$D:$J, 5, 0)-VLOOKUP($B120, 'part 05'!$D:$J, 6, 0))</f>
        <v>#N/A</v>
      </c>
      <c r="R120" s="51" t="e">
        <f ca="1">IF(VLOOKUP($B120, 'part 06'!$D:$K, 3, 0) = 0,"не сдают",IF(VLOOKUP($B120, 'part 06'!$D:$K, 8, 0) &lt;&gt; TODAY(),IF(VLOOKUP($B120, 'part 06'!$D:$K, 6, 0) = 0,"потратили","должник"),"сдал"))</f>
        <v>#N/A</v>
      </c>
      <c r="S120" s="52" t="e">
        <f ca="1">IF(VLOOKUP($B120, 'part 06'!$D:$K, 3, 0) = 0,"не сдают",IF(VLOOKUP($B120, 'part 06'!$D:$K, 8, 0) &lt;&gt; TODAY(),VLOOKUP($B120, 'part 06'!$D:$K, 8, 0),""))</f>
        <v>#N/A</v>
      </c>
      <c r="T120" s="51" t="e">
        <f>IF(VLOOKUP($B120, 'part 06'!$D:$K, 3, 0) = 0,"не сдают",VLOOKUP($B120, 'part 06'!$D:$J, 4, 0)-VLOOKUP($B120, 'part 06'!$D:$J, 5, 0)-VLOOKUP($B120, 'part 06'!$D:$J, 6, 0))</f>
        <v>#N/A</v>
      </c>
      <c r="U120" s="51" t="e">
        <f ca="1">IF(VLOOKUP($B120, 'part 07'!$D:$K, 3, 0) = 0,"не сдают",IF(VLOOKUP($B120, 'part 07'!$D:$K, 8, 0) &lt;&gt; TODAY(),IF(VLOOKUP($B120, 'part 07'!$D:$K, 6, 0) = 0,"потратили","должник"),"сдал"))</f>
        <v>#N/A</v>
      </c>
      <c r="V120" s="52" t="e">
        <f ca="1">IF(VLOOKUP($B120, 'part 07'!$D:$K, 3, 0) = 0,"не сдают",IF(VLOOKUP($B120, 'part 07'!$D:$K, 8, 0) &lt;&gt; TODAY(),VLOOKUP($B120, 'part 07'!$D:$K, 8, 0),""))</f>
        <v>#N/A</v>
      </c>
      <c r="W120" s="51" t="e">
        <f>IF(VLOOKUP($B120, 'part 07'!$D:$K, 3, 0) = 0,"не сдают",VLOOKUP($B120, 'part 07'!$D:$J, 4, 0)-VLOOKUP($B120, 'part 07'!$D:$J, 5, 0)-VLOOKUP($B120, 'part 07'!$D:$J, 6, 0))</f>
        <v>#N/A</v>
      </c>
      <c r="X120" s="51" t="e">
        <f ca="1">IF(VLOOKUP($B120, 'part 08'!$D:$K, 3, 0) = 0,"не сдают",IF(VLOOKUP($B120, 'part 08'!$D:$K, 8, 0) &lt;&gt; TODAY(),IF(VLOOKUP($B120, 'part 08'!$D:$K, 6, 0) = 0,"потратили","должник"),"сдал"))</f>
        <v>#N/A</v>
      </c>
      <c r="Y120" s="52" t="e">
        <f ca="1">IF(VLOOKUP($B120, 'part 08'!$D:$K, 3, 0) = 0,"не сдают",IF(VLOOKUP($B120, 'part 08'!$D:$K, 8, 0) &lt;&gt; TODAY(),VLOOKUP($B120, 'part 08'!$D:$K, 8, 0),""))</f>
        <v>#N/A</v>
      </c>
      <c r="Z120" s="51" t="e">
        <f>IF(VLOOKUP($B120, 'part 08'!$D:$K, 3, 0) = 0,"не сдают",VLOOKUP($B120, 'part 08'!$D:$J, 4, 0)-VLOOKUP($B120, 'part 08'!$D:$J, 5, 0)-VLOOKUP($B120, 'part 08'!$D:$J, 6, 0))</f>
        <v>#N/A</v>
      </c>
      <c r="AA120" s="51" t="e">
        <f ca="1">IF(VLOOKUP($B120, 'part 09'!$D:$K, 3, 0) = 0,"не сдают",IF(VLOOKUP($B120, 'part 09'!$D:$K, 8, 0) &lt;&gt; TODAY(),IF(VLOOKUP($B120, 'part 09'!$D:$K, 6, 0) = 0,"потратили","должник"),"сдал"))</f>
        <v>#N/A</v>
      </c>
      <c r="AB120" s="52" t="e">
        <f ca="1">IF(VLOOKUP($B120, 'part 09'!$D:$K, 3, 0) = 0,"не сдают",IF(VLOOKUP($B120, 'part 09'!$D:$K, 8, 0) &lt;&gt; TODAY(),VLOOKUP($B120, 'part 09'!$D:$K, 8, 0),""))</f>
        <v>#N/A</v>
      </c>
      <c r="AC120" s="51" t="e">
        <f>IF(VLOOKUP($B120, 'part 09'!$D:$K, 3, 0) = 0,"не сдают",VLOOKUP($B120, 'part 09'!$D:$J, 4, 0)-VLOOKUP($B120, 'part 09'!$D:$J, 5, 0)-VLOOKUP($B120, 'part 09'!$D:$J, 6, 0))</f>
        <v>#N/A</v>
      </c>
      <c r="AD120" s="51" t="e">
        <f ca="1">IF(VLOOKUP($B120, 'part 10'!$D:$K, 3, 0) = 0,"не сдают",IF(VLOOKUP($B120, 'part 10'!$D:$K, 8, 0) &lt;&gt; TODAY(),IF(VLOOKUP($B120, 'part 10'!$D:$K, 6, 0) = 0,"потратили","должник"),"сдал"))</f>
        <v>#N/A</v>
      </c>
      <c r="AE120" s="52" t="e">
        <f ca="1">IF(VLOOKUP($B120, 'part 10'!$D:$K, 3, 0) = 0,"не сдают",IF(VLOOKUP($B120, 'part 10'!$D:$K, 8, 0) &lt;&gt; TODAY(),VLOOKUP($B120, 'part 10'!$D:$K, 8, 0),""))</f>
        <v>#N/A</v>
      </c>
      <c r="AF120" s="51" t="e">
        <f>IF(VLOOKUP($B120, 'part 10'!$D:$K, 3, 0) = 0,"не сдают",VLOOKUP($B120, 'part 10'!$D:$J, 4, 0)-VLOOKUP($B120, 'part 10'!$D:$J, 5, 0)-VLOOKUP($B120, 'part 10'!$D:$J, 6, 0))</f>
        <v>#N/A</v>
      </c>
    </row>
    <row r="121" spans="1:32" ht="30">
      <c r="A121" s="15">
        <v>119</v>
      </c>
      <c r="B121" s="29" t="s">
        <v>155</v>
      </c>
      <c r="C121" s="51" t="e">
        <f ca="1">IF(VLOOKUP($B121, 'part 01'!$D:$K, 3, 0) = 0,"не сдают",IF(VLOOKUP($B121, 'part 01'!$D:$K, 8, 0) &lt;&gt; TODAY(),IF(VLOOKUP($B121, 'part 01'!$D:$K, 6, 0) = 0,"потратили","должник"),"сдал"))</f>
        <v>#N/A</v>
      </c>
      <c r="D121" s="52" t="e">
        <f ca="1">IF(VLOOKUP($B121, 'part 01'!$D:$K, 3, 0) = 0,"не сдают",IF(VLOOKUP($B121, 'part 01'!$D:$K, 8, 0) &lt;&gt; TODAY(),VLOOKUP($B121, 'part 01'!$D:$K, 8, 0),""))</f>
        <v>#N/A</v>
      </c>
      <c r="E121" s="51" t="e">
        <f>IF(VLOOKUP($B121, 'part 01'!$D:$K, 3, 0) = 0,"не сдают",VLOOKUP($B121, 'part 01'!$D:$J, 4, 0)-VLOOKUP($B121, 'part 01'!$D:$J, 5, 0)-VLOOKUP($B121, 'part 01'!$D:$J, 6, 0))</f>
        <v>#N/A</v>
      </c>
      <c r="F121" s="51" t="e">
        <f ca="1">IF(VLOOKUP($B121, 'part 02'!$D:$K, 3, 0) = 0,"не сдают",IF(VLOOKUP($B121, 'part 02'!$D:$K, 8, 0) &lt;&gt; TODAY(),IF(VLOOKUP($B121, 'part 02'!$D:$K, 6, 0) = 0,"потратили","должник"),"сдал"))</f>
        <v>#N/A</v>
      </c>
      <c r="G121" s="52" t="e">
        <f ca="1">IF(VLOOKUP($B121, 'part 02'!$D:$K, 3, 0) = 0,"не сдают",IF(VLOOKUP($B121, 'part 02'!$D:$K, 8, 0) &lt;&gt; TODAY(),VLOOKUP($B121, 'part 02'!$D:$K, 8, 0),""))</f>
        <v>#N/A</v>
      </c>
      <c r="H121" s="51" t="e">
        <f>IF(VLOOKUP($B121, 'part 02'!$D:$K, 3, 0) = 0,"не сдают",VLOOKUP($B121, 'part 02'!$D:$J, 4, 0)-VLOOKUP($B121, 'part 02'!$D:$J, 5, 0)-VLOOKUP($B121, 'part 02'!$D:$J, 6, 0))</f>
        <v>#N/A</v>
      </c>
      <c r="I121" s="51" t="e">
        <f ca="1">IF(VLOOKUP($B121, 'part 03'!$D:$K, 3, 0) = 0,"не сдают",IF(VLOOKUP($B121, 'part 03'!$D:$K, 8, 0) &lt;&gt; TODAY(),IF(VLOOKUP($B121, 'part 03'!$D:$K, 6, 0) = 0,"потратили","должник"),"сдал"))</f>
        <v>#N/A</v>
      </c>
      <c r="J121" s="52" t="e">
        <f ca="1">IF(VLOOKUP($B121, 'part 03'!$D:$K, 3, 0) = 0,"не сдают",IF(VLOOKUP($B121, 'part 03'!$D:$K, 8, 0) &lt;&gt; TODAY(),VLOOKUP($B121, 'part 03'!$D:$K, 8, 0),""))</f>
        <v>#N/A</v>
      </c>
      <c r="K121" s="51" t="e">
        <f>IF(VLOOKUP($B121, 'part 03'!$D:$K, 3, 0) = 0,"не сдают",VLOOKUP($B121, 'part 03'!$D:$J, 4, 0)-VLOOKUP($B121, 'part 03'!$D:$J, 5, 0)-VLOOKUP($B121, 'part 03'!$D:$J, 6, 0))</f>
        <v>#N/A</v>
      </c>
      <c r="L121" s="51" t="e">
        <f ca="1">IF(VLOOKUP($B121, 'part 04'!$D:$K, 3, 0) = 0,"не сдают",IF(VLOOKUP($B121, 'part 04'!$D:$K, 8, 0) &lt;&gt; TODAY(),IF(VLOOKUP($B121, 'part 04'!$D:$K, 6, 0) = 0,"потратили","должник"),"сдал"))</f>
        <v>#N/A</v>
      </c>
      <c r="M121" s="52" t="e">
        <f ca="1">IF(VLOOKUP($B121, 'part 04'!$D:$K, 3, 0) = 0,"не сдают",IF(VLOOKUP($B121, 'part 04'!$D:$K, 8, 0) &lt;&gt; TODAY(),VLOOKUP($B121, 'part 04'!$D:$K, 8, 0),""))</f>
        <v>#N/A</v>
      </c>
      <c r="N121" s="51" t="e">
        <f>IF(VLOOKUP($B121, 'part 04'!$D:$K, 3, 0) = 0,"не сдают",VLOOKUP($B121, 'part 04'!$D:$J, 4, 0)-VLOOKUP($B121, 'part 04'!$D:$J, 5, 0)-VLOOKUP($B121, 'part 04'!$D:$J, 6, 0))</f>
        <v>#N/A</v>
      </c>
      <c r="O121" s="53" t="e">
        <f ca="1">IF(VLOOKUP($B121, 'part 05'!$D:$K, 3, 0) = 0,"не сдают",IF(VLOOKUP($B121, 'part 05'!$D:$K, 8, 0) &lt;&gt; TODAY(),IF(VLOOKUP($B121, 'part 05'!$D:$K, 6, 0) = 0,"потратили","должник"),"сдал"))</f>
        <v>#N/A</v>
      </c>
      <c r="P121" s="54" t="e">
        <f ca="1">IF(VLOOKUP($B121, 'part 05'!$D:$K, 3, 0) = 0,"не сдают",IF(VLOOKUP($B121, 'part 05'!$D:$K, 8, 0) &lt;&gt; TODAY(),VLOOKUP($B121, 'part 05'!$D:$K, 8, 0),""))</f>
        <v>#N/A</v>
      </c>
      <c r="Q121" s="53" t="e">
        <f>IF(VLOOKUP($B121, 'part 05'!$D:$K, 3, 0) = 0,"не сдают",VLOOKUP($B121, 'part 05'!$D:$J, 4, 0)-VLOOKUP($B121, 'part 05'!$D:$J, 5, 0)-VLOOKUP($B121, 'part 05'!$D:$J, 6, 0))</f>
        <v>#N/A</v>
      </c>
      <c r="R121" s="51" t="e">
        <f ca="1">IF(VLOOKUP($B121, 'part 06'!$D:$K, 3, 0) = 0,"не сдают",IF(VLOOKUP($B121, 'part 06'!$D:$K, 8, 0) &lt;&gt; TODAY(),IF(VLOOKUP($B121, 'part 06'!$D:$K, 6, 0) = 0,"потратили","должник"),"сдал"))</f>
        <v>#N/A</v>
      </c>
      <c r="S121" s="52" t="e">
        <f ca="1">IF(VLOOKUP($B121, 'part 06'!$D:$K, 3, 0) = 0,"не сдают",IF(VLOOKUP($B121, 'part 06'!$D:$K, 8, 0) &lt;&gt; TODAY(),VLOOKUP($B121, 'part 06'!$D:$K, 8, 0),""))</f>
        <v>#N/A</v>
      </c>
      <c r="T121" s="51" t="e">
        <f>IF(VLOOKUP($B121, 'part 06'!$D:$K, 3, 0) = 0,"не сдают",VLOOKUP($B121, 'part 06'!$D:$J, 4, 0)-VLOOKUP($B121, 'part 06'!$D:$J, 5, 0)-VLOOKUP($B121, 'part 06'!$D:$J, 6, 0))</f>
        <v>#N/A</v>
      </c>
      <c r="U121" s="51" t="e">
        <f ca="1">IF(VLOOKUP($B121, 'part 07'!$D:$K, 3, 0) = 0,"не сдают",IF(VLOOKUP($B121, 'part 07'!$D:$K, 8, 0) &lt;&gt; TODAY(),IF(VLOOKUP($B121, 'part 07'!$D:$K, 6, 0) = 0,"потратили","должник"),"сдал"))</f>
        <v>#N/A</v>
      </c>
      <c r="V121" s="52" t="e">
        <f ca="1">IF(VLOOKUP($B121, 'part 07'!$D:$K, 3, 0) = 0,"не сдают",IF(VLOOKUP($B121, 'part 07'!$D:$K, 8, 0) &lt;&gt; TODAY(),VLOOKUP($B121, 'part 07'!$D:$K, 8, 0),""))</f>
        <v>#N/A</v>
      </c>
      <c r="W121" s="51" t="e">
        <f>IF(VLOOKUP($B121, 'part 07'!$D:$K, 3, 0) = 0,"не сдают",VLOOKUP($B121, 'part 07'!$D:$J, 4, 0)-VLOOKUP($B121, 'part 07'!$D:$J, 5, 0)-VLOOKUP($B121, 'part 07'!$D:$J, 6, 0))</f>
        <v>#N/A</v>
      </c>
      <c r="X121" s="51" t="e">
        <f ca="1">IF(VLOOKUP($B121, 'part 08'!$D:$K, 3, 0) = 0,"не сдают",IF(VLOOKUP($B121, 'part 08'!$D:$K, 8, 0) &lt;&gt; TODAY(),IF(VLOOKUP($B121, 'part 08'!$D:$K, 6, 0) = 0,"потратили","должник"),"сдал"))</f>
        <v>#N/A</v>
      </c>
      <c r="Y121" s="52" t="e">
        <f ca="1">IF(VLOOKUP($B121, 'part 08'!$D:$K, 3, 0) = 0,"не сдают",IF(VLOOKUP($B121, 'part 08'!$D:$K, 8, 0) &lt;&gt; TODAY(),VLOOKUP($B121, 'part 08'!$D:$K, 8, 0),""))</f>
        <v>#N/A</v>
      </c>
      <c r="Z121" s="51" t="e">
        <f>IF(VLOOKUP($B121, 'part 08'!$D:$K, 3, 0) = 0,"не сдают",VLOOKUP($B121, 'part 08'!$D:$J, 4, 0)-VLOOKUP($B121, 'part 08'!$D:$J, 5, 0)-VLOOKUP($B121, 'part 08'!$D:$J, 6, 0))</f>
        <v>#N/A</v>
      </c>
      <c r="AA121" s="51" t="e">
        <f ca="1">IF(VLOOKUP($B121, 'part 09'!$D:$K, 3, 0) = 0,"не сдают",IF(VLOOKUP($B121, 'part 09'!$D:$K, 8, 0) &lt;&gt; TODAY(),IF(VLOOKUP($B121, 'part 09'!$D:$K, 6, 0) = 0,"потратили","должник"),"сдал"))</f>
        <v>#N/A</v>
      </c>
      <c r="AB121" s="52" t="e">
        <f ca="1">IF(VLOOKUP($B121, 'part 09'!$D:$K, 3, 0) = 0,"не сдают",IF(VLOOKUP($B121, 'part 09'!$D:$K, 8, 0) &lt;&gt; TODAY(),VLOOKUP($B121, 'part 09'!$D:$K, 8, 0),""))</f>
        <v>#N/A</v>
      </c>
      <c r="AC121" s="51" t="e">
        <f>IF(VLOOKUP($B121, 'part 09'!$D:$K, 3, 0) = 0,"не сдают",VLOOKUP($B121, 'part 09'!$D:$J, 4, 0)-VLOOKUP($B121, 'part 09'!$D:$J, 5, 0)-VLOOKUP($B121, 'part 09'!$D:$J, 6, 0))</f>
        <v>#N/A</v>
      </c>
      <c r="AD121" s="51" t="e">
        <f ca="1">IF(VLOOKUP($B121, 'part 10'!$D:$K, 3, 0) = 0,"не сдают",IF(VLOOKUP($B121, 'part 10'!$D:$K, 8, 0) &lt;&gt; TODAY(),IF(VLOOKUP($B121, 'part 10'!$D:$K, 6, 0) = 0,"потратили","должник"),"сдал"))</f>
        <v>#N/A</v>
      </c>
      <c r="AE121" s="52" t="e">
        <f ca="1">IF(VLOOKUP($B121, 'part 10'!$D:$K, 3, 0) = 0,"не сдают",IF(VLOOKUP($B121, 'part 10'!$D:$K, 8, 0) &lt;&gt; TODAY(),VLOOKUP($B121, 'part 10'!$D:$K, 8, 0),""))</f>
        <v>#N/A</v>
      </c>
      <c r="AF121" s="51" t="e">
        <f>IF(VLOOKUP($B121, 'part 10'!$D:$K, 3, 0) = 0,"не сдают",VLOOKUP($B121, 'part 10'!$D:$J, 4, 0)-VLOOKUP($B121, 'part 10'!$D:$J, 5, 0)-VLOOKUP($B121, 'part 10'!$D:$J, 6, 0))</f>
        <v>#N/A</v>
      </c>
    </row>
    <row r="122" spans="1:32" ht="15">
      <c r="A122" s="15">
        <v>120</v>
      </c>
      <c r="B122" s="29" t="s">
        <v>156</v>
      </c>
      <c r="C122" s="51" t="e">
        <f ca="1">IF(VLOOKUP($B122, 'part 01'!$D:$K, 3, 0) = 0,"не сдают",IF(VLOOKUP($B122, 'part 01'!$D:$K, 8, 0) &lt;&gt; TODAY(),IF(VLOOKUP($B122, 'part 01'!$D:$K, 6, 0) = 0,"потратили","должник"),"сдал"))</f>
        <v>#N/A</v>
      </c>
      <c r="D122" s="52" t="e">
        <f ca="1">IF(VLOOKUP($B122, 'part 01'!$D:$K, 3, 0) = 0,"не сдают",IF(VLOOKUP($B122, 'part 01'!$D:$K, 8, 0) &lt;&gt; TODAY(),VLOOKUP($B122, 'part 01'!$D:$K, 8, 0),""))</f>
        <v>#N/A</v>
      </c>
      <c r="E122" s="51" t="e">
        <f>IF(VLOOKUP($B122, 'part 01'!$D:$K, 3, 0) = 0,"не сдают",VLOOKUP($B122, 'part 01'!$D:$J, 4, 0)-VLOOKUP($B122, 'part 01'!$D:$J, 5, 0)-VLOOKUP($B122, 'part 01'!$D:$J, 6, 0))</f>
        <v>#N/A</v>
      </c>
      <c r="F122" s="51" t="e">
        <f ca="1">IF(VLOOKUP($B122, 'part 02'!$D:$K, 3, 0) = 0,"не сдают",IF(VLOOKUP($B122, 'part 02'!$D:$K, 8, 0) &lt;&gt; TODAY(),IF(VLOOKUP($B122, 'part 02'!$D:$K, 6, 0) = 0,"потратили","должник"),"сдал"))</f>
        <v>#N/A</v>
      </c>
      <c r="G122" s="52" t="e">
        <f ca="1">IF(VLOOKUP($B122, 'part 02'!$D:$K, 3, 0) = 0,"не сдают",IF(VLOOKUP($B122, 'part 02'!$D:$K, 8, 0) &lt;&gt; TODAY(),VLOOKUP($B122, 'part 02'!$D:$K, 8, 0),""))</f>
        <v>#N/A</v>
      </c>
      <c r="H122" s="51" t="e">
        <f>IF(VLOOKUP($B122, 'part 02'!$D:$K, 3, 0) = 0,"не сдают",VLOOKUP($B122, 'part 02'!$D:$J, 4, 0)-VLOOKUP($B122, 'part 02'!$D:$J, 5, 0)-VLOOKUP($B122, 'part 02'!$D:$J, 6, 0))</f>
        <v>#N/A</v>
      </c>
      <c r="I122" s="51" t="e">
        <f ca="1">IF(VLOOKUP($B122, 'part 03'!$D:$K, 3, 0) = 0,"не сдают",IF(VLOOKUP($B122, 'part 03'!$D:$K, 8, 0) &lt;&gt; TODAY(),IF(VLOOKUP($B122, 'part 03'!$D:$K, 6, 0) = 0,"потратили","должник"),"сдал"))</f>
        <v>#N/A</v>
      </c>
      <c r="J122" s="52" t="e">
        <f ca="1">IF(VLOOKUP($B122, 'part 03'!$D:$K, 3, 0) = 0,"не сдают",IF(VLOOKUP($B122, 'part 03'!$D:$K, 8, 0) &lt;&gt; TODAY(),VLOOKUP($B122, 'part 03'!$D:$K, 8, 0),""))</f>
        <v>#N/A</v>
      </c>
      <c r="K122" s="51" t="e">
        <f>IF(VLOOKUP($B122, 'part 03'!$D:$K, 3, 0) = 0,"не сдают",VLOOKUP($B122, 'part 03'!$D:$J, 4, 0)-VLOOKUP($B122, 'part 03'!$D:$J, 5, 0)-VLOOKUP($B122, 'part 03'!$D:$J, 6, 0))</f>
        <v>#N/A</v>
      </c>
      <c r="L122" s="51" t="e">
        <f ca="1">IF(VLOOKUP($B122, 'part 04'!$D:$K, 3, 0) = 0,"не сдают",IF(VLOOKUP($B122, 'part 04'!$D:$K, 8, 0) &lt;&gt; TODAY(),IF(VLOOKUP($B122, 'part 04'!$D:$K, 6, 0) = 0,"потратили","должник"),"сдал"))</f>
        <v>#N/A</v>
      </c>
      <c r="M122" s="52" t="e">
        <f ca="1">IF(VLOOKUP($B122, 'part 04'!$D:$K, 3, 0) = 0,"не сдают",IF(VLOOKUP($B122, 'part 04'!$D:$K, 8, 0) &lt;&gt; TODAY(),VLOOKUP($B122, 'part 04'!$D:$K, 8, 0),""))</f>
        <v>#N/A</v>
      </c>
      <c r="N122" s="51" t="e">
        <f>IF(VLOOKUP($B122, 'part 04'!$D:$K, 3, 0) = 0,"не сдают",VLOOKUP($B122, 'part 04'!$D:$J, 4, 0)-VLOOKUP($B122, 'part 04'!$D:$J, 5, 0)-VLOOKUP($B122, 'part 04'!$D:$J, 6, 0))</f>
        <v>#N/A</v>
      </c>
      <c r="O122" s="53" t="e">
        <f ca="1">IF(VLOOKUP($B122, 'part 05'!$D:$K, 3, 0) = 0,"не сдают",IF(VLOOKUP($B122, 'part 05'!$D:$K, 8, 0) &lt;&gt; TODAY(),IF(VLOOKUP($B122, 'part 05'!$D:$K, 6, 0) = 0,"потратили","должник"),"сдал"))</f>
        <v>#N/A</v>
      </c>
      <c r="P122" s="54" t="e">
        <f ca="1">IF(VLOOKUP($B122, 'part 05'!$D:$K, 3, 0) = 0,"не сдают",IF(VLOOKUP($B122, 'part 05'!$D:$K, 8, 0) &lt;&gt; TODAY(),VLOOKUP($B122, 'part 05'!$D:$K, 8, 0),""))</f>
        <v>#N/A</v>
      </c>
      <c r="Q122" s="53" t="e">
        <f>IF(VLOOKUP($B122, 'part 05'!$D:$K, 3, 0) = 0,"не сдают",VLOOKUP($B122, 'part 05'!$D:$J, 4, 0)-VLOOKUP($B122, 'part 05'!$D:$J, 5, 0)-VLOOKUP($B122, 'part 05'!$D:$J, 6, 0))</f>
        <v>#N/A</v>
      </c>
      <c r="R122" s="51" t="e">
        <f ca="1">IF(VLOOKUP($B122, 'part 06'!$D:$K, 3, 0) = 0,"не сдают",IF(VLOOKUP($B122, 'part 06'!$D:$K, 8, 0) &lt;&gt; TODAY(),IF(VLOOKUP($B122, 'part 06'!$D:$K, 6, 0) = 0,"потратили","должник"),"сдал"))</f>
        <v>#N/A</v>
      </c>
      <c r="S122" s="52" t="e">
        <f ca="1">IF(VLOOKUP($B122, 'part 06'!$D:$K, 3, 0) = 0,"не сдают",IF(VLOOKUP($B122, 'part 06'!$D:$K, 8, 0) &lt;&gt; TODAY(),VLOOKUP($B122, 'part 06'!$D:$K, 8, 0),""))</f>
        <v>#N/A</v>
      </c>
      <c r="T122" s="51" t="e">
        <f>IF(VLOOKUP($B122, 'part 06'!$D:$K, 3, 0) = 0,"не сдают",VLOOKUP($B122, 'part 06'!$D:$J, 4, 0)-VLOOKUP($B122, 'part 06'!$D:$J, 5, 0)-VLOOKUP($B122, 'part 06'!$D:$J, 6, 0))</f>
        <v>#N/A</v>
      </c>
      <c r="U122" s="51" t="e">
        <f ca="1">IF(VLOOKUP($B122, 'part 07'!$D:$K, 3, 0) = 0,"не сдают",IF(VLOOKUP($B122, 'part 07'!$D:$K, 8, 0) &lt;&gt; TODAY(),IF(VLOOKUP($B122, 'part 07'!$D:$K, 6, 0) = 0,"потратили","должник"),"сдал"))</f>
        <v>#N/A</v>
      </c>
      <c r="V122" s="52" t="e">
        <f ca="1">IF(VLOOKUP($B122, 'part 07'!$D:$K, 3, 0) = 0,"не сдают",IF(VLOOKUP($B122, 'part 07'!$D:$K, 8, 0) &lt;&gt; TODAY(),VLOOKUP($B122, 'part 07'!$D:$K, 8, 0),""))</f>
        <v>#N/A</v>
      </c>
      <c r="W122" s="51" t="e">
        <f>IF(VLOOKUP($B122, 'part 07'!$D:$K, 3, 0) = 0,"не сдают",VLOOKUP($B122, 'part 07'!$D:$J, 4, 0)-VLOOKUP($B122, 'part 07'!$D:$J, 5, 0)-VLOOKUP($B122, 'part 07'!$D:$J, 6, 0))</f>
        <v>#N/A</v>
      </c>
      <c r="X122" s="51" t="e">
        <f ca="1">IF(VLOOKUP($B122, 'part 08'!$D:$K, 3, 0) = 0,"не сдают",IF(VLOOKUP($B122, 'part 08'!$D:$K, 8, 0) &lt;&gt; TODAY(),IF(VLOOKUP($B122, 'part 08'!$D:$K, 6, 0) = 0,"потратили","должник"),"сдал"))</f>
        <v>#N/A</v>
      </c>
      <c r="Y122" s="52" t="e">
        <f ca="1">IF(VLOOKUP($B122, 'part 08'!$D:$K, 3, 0) = 0,"не сдают",IF(VLOOKUP($B122, 'part 08'!$D:$K, 8, 0) &lt;&gt; TODAY(),VLOOKUP($B122, 'part 08'!$D:$K, 8, 0),""))</f>
        <v>#N/A</v>
      </c>
      <c r="Z122" s="51" t="e">
        <f>IF(VLOOKUP($B122, 'part 08'!$D:$K, 3, 0) = 0,"не сдают",VLOOKUP($B122, 'part 08'!$D:$J, 4, 0)-VLOOKUP($B122, 'part 08'!$D:$J, 5, 0)-VLOOKUP($B122, 'part 08'!$D:$J, 6, 0))</f>
        <v>#N/A</v>
      </c>
      <c r="AA122" s="51" t="e">
        <f ca="1">IF(VLOOKUP($B122, 'part 09'!$D:$K, 3, 0) = 0,"не сдают",IF(VLOOKUP($B122, 'part 09'!$D:$K, 8, 0) &lt;&gt; TODAY(),IF(VLOOKUP($B122, 'part 09'!$D:$K, 6, 0) = 0,"потратили","должник"),"сдал"))</f>
        <v>#N/A</v>
      </c>
      <c r="AB122" s="52" t="e">
        <f ca="1">IF(VLOOKUP($B122, 'part 09'!$D:$K, 3, 0) = 0,"не сдают",IF(VLOOKUP($B122, 'part 09'!$D:$K, 8, 0) &lt;&gt; TODAY(),VLOOKUP($B122, 'part 09'!$D:$K, 8, 0),""))</f>
        <v>#N/A</v>
      </c>
      <c r="AC122" s="51" t="e">
        <f>IF(VLOOKUP($B122, 'part 09'!$D:$K, 3, 0) = 0,"не сдают",VLOOKUP($B122, 'part 09'!$D:$J, 4, 0)-VLOOKUP($B122, 'part 09'!$D:$J, 5, 0)-VLOOKUP($B122, 'part 09'!$D:$J, 6, 0))</f>
        <v>#N/A</v>
      </c>
      <c r="AD122" s="51" t="e">
        <f ca="1">IF(VLOOKUP($B122, 'part 10'!$D:$K, 3, 0) = 0,"не сдают",IF(VLOOKUP($B122, 'part 10'!$D:$K, 8, 0) &lt;&gt; TODAY(),IF(VLOOKUP($B122, 'part 10'!$D:$K, 6, 0) = 0,"потратили","должник"),"сдал"))</f>
        <v>#N/A</v>
      </c>
      <c r="AE122" s="52" t="e">
        <f ca="1">IF(VLOOKUP($B122, 'part 10'!$D:$K, 3, 0) = 0,"не сдают",IF(VLOOKUP($B122, 'part 10'!$D:$K, 8, 0) &lt;&gt; TODAY(),VLOOKUP($B122, 'part 10'!$D:$K, 8, 0),""))</f>
        <v>#N/A</v>
      </c>
      <c r="AF122" s="51" t="e">
        <f>IF(VLOOKUP($B122, 'part 10'!$D:$K, 3, 0) = 0,"не сдают",VLOOKUP($B122, 'part 10'!$D:$J, 4, 0)-VLOOKUP($B122, 'part 10'!$D:$J, 5, 0)-VLOOKUP($B122, 'part 10'!$D:$J, 6, 0))</f>
        <v>#N/A</v>
      </c>
    </row>
    <row r="123" spans="1:32" ht="15">
      <c r="A123" s="15">
        <v>121</v>
      </c>
      <c r="B123" s="29" t="s">
        <v>157</v>
      </c>
      <c r="C123" s="51" t="e">
        <f ca="1">IF(VLOOKUP($B123, 'part 01'!$D:$K, 3, 0) = 0,"не сдают",IF(VLOOKUP($B123, 'part 01'!$D:$K, 8, 0) &lt;&gt; TODAY(),IF(VLOOKUP($B123, 'part 01'!$D:$K, 6, 0) = 0,"потратили","должник"),"сдал"))</f>
        <v>#N/A</v>
      </c>
      <c r="D123" s="52" t="e">
        <f ca="1">IF(VLOOKUP($B123, 'part 01'!$D:$K, 3, 0) = 0,"не сдают",IF(VLOOKUP($B123, 'part 01'!$D:$K, 8, 0) &lt;&gt; TODAY(),VLOOKUP($B123, 'part 01'!$D:$K, 8, 0),""))</f>
        <v>#N/A</v>
      </c>
      <c r="E123" s="51" t="e">
        <f>IF(VLOOKUP($B123, 'part 01'!$D:$K, 3, 0) = 0,"не сдают",VLOOKUP($B123, 'part 01'!$D:$J, 4, 0)-VLOOKUP($B123, 'part 01'!$D:$J, 5, 0)-VLOOKUP($B123, 'part 01'!$D:$J, 6, 0))</f>
        <v>#N/A</v>
      </c>
      <c r="F123" s="51" t="e">
        <f ca="1">IF(VLOOKUP($B123, 'part 02'!$D:$K, 3, 0) = 0,"не сдают",IF(VLOOKUP($B123, 'part 02'!$D:$K, 8, 0) &lt;&gt; TODAY(),IF(VLOOKUP($B123, 'part 02'!$D:$K, 6, 0) = 0,"потратили","должник"),"сдал"))</f>
        <v>#N/A</v>
      </c>
      <c r="G123" s="52" t="e">
        <f ca="1">IF(VLOOKUP($B123, 'part 02'!$D:$K, 3, 0) = 0,"не сдают",IF(VLOOKUP($B123, 'part 02'!$D:$K, 8, 0) &lt;&gt; TODAY(),VLOOKUP($B123, 'part 02'!$D:$K, 8, 0),""))</f>
        <v>#N/A</v>
      </c>
      <c r="H123" s="51" t="e">
        <f>IF(VLOOKUP($B123, 'part 02'!$D:$K, 3, 0) = 0,"не сдают",VLOOKUP($B123, 'part 02'!$D:$J, 4, 0)-VLOOKUP($B123, 'part 02'!$D:$J, 5, 0)-VLOOKUP($B123, 'part 02'!$D:$J, 6, 0))</f>
        <v>#N/A</v>
      </c>
      <c r="I123" s="51" t="e">
        <f ca="1">IF(VLOOKUP($B123, 'part 03'!$D:$K, 3, 0) = 0,"не сдают",IF(VLOOKUP($B123, 'part 03'!$D:$K, 8, 0) &lt;&gt; TODAY(),IF(VLOOKUP($B123, 'part 03'!$D:$K, 6, 0) = 0,"потратили","должник"),"сдал"))</f>
        <v>#N/A</v>
      </c>
      <c r="J123" s="52" t="e">
        <f ca="1">IF(VLOOKUP($B123, 'part 03'!$D:$K, 3, 0) = 0,"не сдают",IF(VLOOKUP($B123, 'part 03'!$D:$K, 8, 0) &lt;&gt; TODAY(),VLOOKUP($B123, 'part 03'!$D:$K, 8, 0),""))</f>
        <v>#N/A</v>
      </c>
      <c r="K123" s="51" t="e">
        <f>IF(VLOOKUP($B123, 'part 03'!$D:$K, 3, 0) = 0,"не сдают",VLOOKUP($B123, 'part 03'!$D:$J, 4, 0)-VLOOKUP($B123, 'part 03'!$D:$J, 5, 0)-VLOOKUP($B123, 'part 03'!$D:$J, 6, 0))</f>
        <v>#N/A</v>
      </c>
      <c r="L123" s="51" t="e">
        <f ca="1">IF(VLOOKUP($B123, 'part 04'!$D:$K, 3, 0) = 0,"не сдают",IF(VLOOKUP($B123, 'part 04'!$D:$K, 8, 0) &lt;&gt; TODAY(),IF(VLOOKUP($B123, 'part 04'!$D:$K, 6, 0) = 0,"потратили","должник"),"сдал"))</f>
        <v>#N/A</v>
      </c>
      <c r="M123" s="52" t="e">
        <f ca="1">IF(VLOOKUP($B123, 'part 04'!$D:$K, 3, 0) = 0,"не сдают",IF(VLOOKUP($B123, 'part 04'!$D:$K, 8, 0) &lt;&gt; TODAY(),VLOOKUP($B123, 'part 04'!$D:$K, 8, 0),""))</f>
        <v>#N/A</v>
      </c>
      <c r="N123" s="51" t="e">
        <f>IF(VLOOKUP($B123, 'part 04'!$D:$K, 3, 0) = 0,"не сдают",VLOOKUP($B123, 'part 04'!$D:$J, 4, 0)-VLOOKUP($B123, 'part 04'!$D:$J, 5, 0)-VLOOKUP($B123, 'part 04'!$D:$J, 6, 0))</f>
        <v>#N/A</v>
      </c>
      <c r="O123" s="53" t="e">
        <f ca="1">IF(VLOOKUP($B123, 'part 05'!$D:$K, 3, 0) = 0,"не сдают",IF(VLOOKUP($B123, 'part 05'!$D:$K, 8, 0) &lt;&gt; TODAY(),IF(VLOOKUP($B123, 'part 05'!$D:$K, 6, 0) = 0,"потратили","должник"),"сдал"))</f>
        <v>#N/A</v>
      </c>
      <c r="P123" s="54" t="e">
        <f ca="1">IF(VLOOKUP($B123, 'part 05'!$D:$K, 3, 0) = 0,"не сдают",IF(VLOOKUP($B123, 'part 05'!$D:$K, 8, 0) &lt;&gt; TODAY(),VLOOKUP($B123, 'part 05'!$D:$K, 8, 0),""))</f>
        <v>#N/A</v>
      </c>
      <c r="Q123" s="53" t="e">
        <f>IF(VLOOKUP($B123, 'part 05'!$D:$K, 3, 0) = 0,"не сдают",VLOOKUP($B123, 'part 05'!$D:$J, 4, 0)-VLOOKUP($B123, 'part 05'!$D:$J, 5, 0)-VLOOKUP($B123, 'part 05'!$D:$J, 6, 0))</f>
        <v>#N/A</v>
      </c>
      <c r="R123" s="51" t="e">
        <f ca="1">IF(VLOOKUP($B123, 'part 06'!$D:$K, 3, 0) = 0,"не сдают",IF(VLOOKUP($B123, 'part 06'!$D:$K, 8, 0) &lt;&gt; TODAY(),IF(VLOOKUP($B123, 'part 06'!$D:$K, 6, 0) = 0,"потратили","должник"),"сдал"))</f>
        <v>#N/A</v>
      </c>
      <c r="S123" s="52" t="e">
        <f ca="1">IF(VLOOKUP($B123, 'part 06'!$D:$K, 3, 0) = 0,"не сдают",IF(VLOOKUP($B123, 'part 06'!$D:$K, 8, 0) &lt;&gt; TODAY(),VLOOKUP($B123, 'part 06'!$D:$K, 8, 0),""))</f>
        <v>#N/A</v>
      </c>
      <c r="T123" s="51" t="e">
        <f>IF(VLOOKUP($B123, 'part 06'!$D:$K, 3, 0) = 0,"не сдают",VLOOKUP($B123, 'part 06'!$D:$J, 4, 0)-VLOOKUP($B123, 'part 06'!$D:$J, 5, 0)-VLOOKUP($B123, 'part 06'!$D:$J, 6, 0))</f>
        <v>#N/A</v>
      </c>
      <c r="U123" s="51" t="e">
        <f ca="1">IF(VLOOKUP($B123, 'part 07'!$D:$K, 3, 0) = 0,"не сдают",IF(VLOOKUP($B123, 'part 07'!$D:$K, 8, 0) &lt;&gt; TODAY(),IF(VLOOKUP($B123, 'part 07'!$D:$K, 6, 0) = 0,"потратили","должник"),"сдал"))</f>
        <v>#N/A</v>
      </c>
      <c r="V123" s="52" t="e">
        <f ca="1">IF(VLOOKUP($B123, 'part 07'!$D:$K, 3, 0) = 0,"не сдают",IF(VLOOKUP($B123, 'part 07'!$D:$K, 8, 0) &lt;&gt; TODAY(),VLOOKUP($B123, 'part 07'!$D:$K, 8, 0),""))</f>
        <v>#N/A</v>
      </c>
      <c r="W123" s="51" t="e">
        <f>IF(VLOOKUP($B123, 'part 07'!$D:$K, 3, 0) = 0,"не сдают",VLOOKUP($B123, 'part 07'!$D:$J, 4, 0)-VLOOKUP($B123, 'part 07'!$D:$J, 5, 0)-VLOOKUP($B123, 'part 07'!$D:$J, 6, 0))</f>
        <v>#N/A</v>
      </c>
      <c r="X123" s="51" t="e">
        <f ca="1">IF(VLOOKUP($B123, 'part 08'!$D:$K, 3, 0) = 0,"не сдают",IF(VLOOKUP($B123, 'part 08'!$D:$K, 8, 0) &lt;&gt; TODAY(),IF(VLOOKUP($B123, 'part 08'!$D:$K, 6, 0) = 0,"потратили","должник"),"сдал"))</f>
        <v>#N/A</v>
      </c>
      <c r="Y123" s="52" t="e">
        <f ca="1">IF(VLOOKUP($B123, 'part 08'!$D:$K, 3, 0) = 0,"не сдают",IF(VLOOKUP($B123, 'part 08'!$D:$K, 8, 0) &lt;&gt; TODAY(),VLOOKUP($B123, 'part 08'!$D:$K, 8, 0),""))</f>
        <v>#N/A</v>
      </c>
      <c r="Z123" s="51" t="e">
        <f>IF(VLOOKUP($B123, 'part 08'!$D:$K, 3, 0) = 0,"не сдают",VLOOKUP($B123, 'part 08'!$D:$J, 4, 0)-VLOOKUP($B123, 'part 08'!$D:$J, 5, 0)-VLOOKUP($B123, 'part 08'!$D:$J, 6, 0))</f>
        <v>#N/A</v>
      </c>
      <c r="AA123" s="51" t="e">
        <f ca="1">IF(VLOOKUP($B123, 'part 09'!$D:$K, 3, 0) = 0,"не сдают",IF(VLOOKUP($B123, 'part 09'!$D:$K, 8, 0) &lt;&gt; TODAY(),IF(VLOOKUP($B123, 'part 09'!$D:$K, 6, 0) = 0,"потратили","должник"),"сдал"))</f>
        <v>#N/A</v>
      </c>
      <c r="AB123" s="52" t="e">
        <f ca="1">IF(VLOOKUP($B123, 'part 09'!$D:$K, 3, 0) = 0,"не сдают",IF(VLOOKUP($B123, 'part 09'!$D:$K, 8, 0) &lt;&gt; TODAY(),VLOOKUP($B123, 'part 09'!$D:$K, 8, 0),""))</f>
        <v>#N/A</v>
      </c>
      <c r="AC123" s="51" t="e">
        <f>IF(VLOOKUP($B123, 'part 09'!$D:$K, 3, 0) = 0,"не сдают",VLOOKUP($B123, 'part 09'!$D:$J, 4, 0)-VLOOKUP($B123, 'part 09'!$D:$J, 5, 0)-VLOOKUP($B123, 'part 09'!$D:$J, 6, 0))</f>
        <v>#N/A</v>
      </c>
      <c r="AD123" s="51" t="e">
        <f ca="1">IF(VLOOKUP($B123, 'part 10'!$D:$K, 3, 0) = 0,"не сдают",IF(VLOOKUP($B123, 'part 10'!$D:$K, 8, 0) &lt;&gt; TODAY(),IF(VLOOKUP($B123, 'part 10'!$D:$K, 6, 0) = 0,"потратили","должник"),"сдал"))</f>
        <v>#N/A</v>
      </c>
      <c r="AE123" s="52" t="e">
        <f ca="1">IF(VLOOKUP($B123, 'part 10'!$D:$K, 3, 0) = 0,"не сдают",IF(VLOOKUP($B123, 'part 10'!$D:$K, 8, 0) &lt;&gt; TODAY(),VLOOKUP($B123, 'part 10'!$D:$K, 8, 0),""))</f>
        <v>#N/A</v>
      </c>
      <c r="AF123" s="51" t="e">
        <f>IF(VLOOKUP($B123, 'part 10'!$D:$K, 3, 0) = 0,"не сдают",VLOOKUP($B123, 'part 10'!$D:$J, 4, 0)-VLOOKUP($B123, 'part 10'!$D:$J, 5, 0)-VLOOKUP($B123, 'part 10'!$D:$J, 6, 0))</f>
        <v>#N/A</v>
      </c>
    </row>
    <row r="124" spans="1:32" ht="15">
      <c r="A124" s="15">
        <v>122</v>
      </c>
      <c r="B124" s="29" t="s">
        <v>158</v>
      </c>
      <c r="C124" s="51" t="e">
        <f ca="1">IF(VLOOKUP($B124, 'part 01'!$D:$K, 3, 0) = 0,"не сдают",IF(VLOOKUP($B124, 'part 01'!$D:$K, 8, 0) &lt;&gt; TODAY(),IF(VLOOKUP($B124, 'part 01'!$D:$K, 6, 0) = 0,"потратили","должник"),"сдал"))</f>
        <v>#N/A</v>
      </c>
      <c r="D124" s="52" t="e">
        <f ca="1">IF(VLOOKUP($B124, 'part 01'!$D:$K, 3, 0) = 0,"не сдают",IF(VLOOKUP($B124, 'part 01'!$D:$K, 8, 0) &lt;&gt; TODAY(),VLOOKUP($B124, 'part 01'!$D:$K, 8, 0),""))</f>
        <v>#N/A</v>
      </c>
      <c r="E124" s="51" t="e">
        <f>IF(VLOOKUP($B124, 'part 01'!$D:$K, 3, 0) = 0,"не сдают",VLOOKUP($B124, 'part 01'!$D:$J, 4, 0)-VLOOKUP($B124, 'part 01'!$D:$J, 5, 0)-VLOOKUP($B124, 'part 01'!$D:$J, 6, 0))</f>
        <v>#N/A</v>
      </c>
      <c r="F124" s="51" t="e">
        <f ca="1">IF(VLOOKUP($B124, 'part 02'!$D:$K, 3, 0) = 0,"не сдают",IF(VLOOKUP($B124, 'part 02'!$D:$K, 8, 0) &lt;&gt; TODAY(),IF(VLOOKUP($B124, 'part 02'!$D:$K, 6, 0) = 0,"потратили","должник"),"сдал"))</f>
        <v>#N/A</v>
      </c>
      <c r="G124" s="52" t="e">
        <f ca="1">IF(VLOOKUP($B124, 'part 02'!$D:$K, 3, 0) = 0,"не сдают",IF(VLOOKUP($B124, 'part 02'!$D:$K, 8, 0) &lt;&gt; TODAY(),VLOOKUP($B124, 'part 02'!$D:$K, 8, 0),""))</f>
        <v>#N/A</v>
      </c>
      <c r="H124" s="51" t="e">
        <f>IF(VLOOKUP($B124, 'part 02'!$D:$K, 3, 0) = 0,"не сдают",VLOOKUP($B124, 'part 02'!$D:$J, 4, 0)-VLOOKUP($B124, 'part 02'!$D:$J, 5, 0)-VLOOKUP($B124, 'part 02'!$D:$J, 6, 0))</f>
        <v>#N/A</v>
      </c>
      <c r="I124" s="51" t="e">
        <f ca="1">IF(VLOOKUP($B124, 'part 03'!$D:$K, 3, 0) = 0,"не сдают",IF(VLOOKUP($B124, 'part 03'!$D:$K, 8, 0) &lt;&gt; TODAY(),IF(VLOOKUP($B124, 'part 03'!$D:$K, 6, 0) = 0,"потратили","должник"),"сдал"))</f>
        <v>#N/A</v>
      </c>
      <c r="J124" s="52" t="e">
        <f ca="1">IF(VLOOKUP($B124, 'part 03'!$D:$K, 3, 0) = 0,"не сдают",IF(VLOOKUP($B124, 'part 03'!$D:$K, 8, 0) &lt;&gt; TODAY(),VLOOKUP($B124, 'part 03'!$D:$K, 8, 0),""))</f>
        <v>#N/A</v>
      </c>
      <c r="K124" s="51" t="e">
        <f>IF(VLOOKUP($B124, 'part 03'!$D:$K, 3, 0) = 0,"не сдают",VLOOKUP($B124, 'part 03'!$D:$J, 4, 0)-VLOOKUP($B124, 'part 03'!$D:$J, 5, 0)-VLOOKUP($B124, 'part 03'!$D:$J, 6, 0))</f>
        <v>#N/A</v>
      </c>
      <c r="L124" s="51" t="e">
        <f ca="1">IF(VLOOKUP($B124, 'part 04'!$D:$K, 3, 0) = 0,"не сдают",IF(VLOOKUP($B124, 'part 04'!$D:$K, 8, 0) &lt;&gt; TODAY(),IF(VLOOKUP($B124, 'part 04'!$D:$K, 6, 0) = 0,"потратили","должник"),"сдал"))</f>
        <v>#N/A</v>
      </c>
      <c r="M124" s="52" t="e">
        <f ca="1">IF(VLOOKUP($B124, 'part 04'!$D:$K, 3, 0) = 0,"не сдают",IF(VLOOKUP($B124, 'part 04'!$D:$K, 8, 0) &lt;&gt; TODAY(),VLOOKUP($B124, 'part 04'!$D:$K, 8, 0),""))</f>
        <v>#N/A</v>
      </c>
      <c r="N124" s="51" t="e">
        <f>IF(VLOOKUP($B124, 'part 04'!$D:$K, 3, 0) = 0,"не сдают",VLOOKUP($B124, 'part 04'!$D:$J, 4, 0)-VLOOKUP($B124, 'part 04'!$D:$J, 5, 0)-VLOOKUP($B124, 'part 04'!$D:$J, 6, 0))</f>
        <v>#N/A</v>
      </c>
      <c r="O124" s="53" t="e">
        <f ca="1">IF(VLOOKUP($B124, 'part 05'!$D:$K, 3, 0) = 0,"не сдают",IF(VLOOKUP($B124, 'part 05'!$D:$K, 8, 0) &lt;&gt; TODAY(),IF(VLOOKUP($B124, 'part 05'!$D:$K, 6, 0) = 0,"потратили","должник"),"сдал"))</f>
        <v>#N/A</v>
      </c>
      <c r="P124" s="54" t="e">
        <f ca="1">IF(VLOOKUP($B124, 'part 05'!$D:$K, 3, 0) = 0,"не сдают",IF(VLOOKUP($B124, 'part 05'!$D:$K, 8, 0) &lt;&gt; TODAY(),VLOOKUP($B124, 'part 05'!$D:$K, 8, 0),""))</f>
        <v>#N/A</v>
      </c>
      <c r="Q124" s="53" t="e">
        <f>IF(VLOOKUP($B124, 'part 05'!$D:$K, 3, 0) = 0,"не сдают",VLOOKUP($B124, 'part 05'!$D:$J, 4, 0)-VLOOKUP($B124, 'part 05'!$D:$J, 5, 0)-VLOOKUP($B124, 'part 05'!$D:$J, 6, 0))</f>
        <v>#N/A</v>
      </c>
      <c r="R124" s="51" t="e">
        <f ca="1">IF(VLOOKUP($B124, 'part 06'!$D:$K, 3, 0) = 0,"не сдают",IF(VLOOKUP($B124, 'part 06'!$D:$K, 8, 0) &lt;&gt; TODAY(),IF(VLOOKUP($B124, 'part 06'!$D:$K, 6, 0) = 0,"потратили","должник"),"сдал"))</f>
        <v>#N/A</v>
      </c>
      <c r="S124" s="52" t="e">
        <f ca="1">IF(VLOOKUP($B124, 'part 06'!$D:$K, 3, 0) = 0,"не сдают",IF(VLOOKUP($B124, 'part 06'!$D:$K, 8, 0) &lt;&gt; TODAY(),VLOOKUP($B124, 'part 06'!$D:$K, 8, 0),""))</f>
        <v>#N/A</v>
      </c>
      <c r="T124" s="51" t="e">
        <f>IF(VLOOKUP($B124, 'part 06'!$D:$K, 3, 0) = 0,"не сдают",VLOOKUP($B124, 'part 06'!$D:$J, 4, 0)-VLOOKUP($B124, 'part 06'!$D:$J, 5, 0)-VLOOKUP($B124, 'part 06'!$D:$J, 6, 0))</f>
        <v>#N/A</v>
      </c>
      <c r="U124" s="51" t="e">
        <f ca="1">IF(VLOOKUP($B124, 'part 07'!$D:$K, 3, 0) = 0,"не сдают",IF(VLOOKUP($B124, 'part 07'!$D:$K, 8, 0) &lt;&gt; TODAY(),IF(VLOOKUP($B124, 'part 07'!$D:$K, 6, 0) = 0,"потратили","должник"),"сдал"))</f>
        <v>#N/A</v>
      </c>
      <c r="V124" s="52" t="e">
        <f ca="1">IF(VLOOKUP($B124, 'part 07'!$D:$K, 3, 0) = 0,"не сдают",IF(VLOOKUP($B124, 'part 07'!$D:$K, 8, 0) &lt;&gt; TODAY(),VLOOKUP($B124, 'part 07'!$D:$K, 8, 0),""))</f>
        <v>#N/A</v>
      </c>
      <c r="W124" s="51" t="e">
        <f>IF(VLOOKUP($B124, 'part 07'!$D:$K, 3, 0) = 0,"не сдают",VLOOKUP($B124, 'part 07'!$D:$J, 4, 0)-VLOOKUP($B124, 'part 07'!$D:$J, 5, 0)-VLOOKUP($B124, 'part 07'!$D:$J, 6, 0))</f>
        <v>#N/A</v>
      </c>
      <c r="X124" s="51" t="e">
        <f ca="1">IF(VLOOKUP($B124, 'part 08'!$D:$K, 3, 0) = 0,"не сдают",IF(VLOOKUP($B124, 'part 08'!$D:$K, 8, 0) &lt;&gt; TODAY(),IF(VLOOKUP($B124, 'part 08'!$D:$K, 6, 0) = 0,"потратили","должник"),"сдал"))</f>
        <v>#N/A</v>
      </c>
      <c r="Y124" s="52" t="e">
        <f ca="1">IF(VLOOKUP($B124, 'part 08'!$D:$K, 3, 0) = 0,"не сдают",IF(VLOOKUP($B124, 'part 08'!$D:$K, 8, 0) &lt;&gt; TODAY(),VLOOKUP($B124, 'part 08'!$D:$K, 8, 0),""))</f>
        <v>#N/A</v>
      </c>
      <c r="Z124" s="51" t="e">
        <f>IF(VLOOKUP($B124, 'part 08'!$D:$K, 3, 0) = 0,"не сдают",VLOOKUP($B124, 'part 08'!$D:$J, 4, 0)-VLOOKUP($B124, 'part 08'!$D:$J, 5, 0)-VLOOKUP($B124, 'part 08'!$D:$J, 6, 0))</f>
        <v>#N/A</v>
      </c>
      <c r="AA124" s="51" t="e">
        <f ca="1">IF(VLOOKUP($B124, 'part 09'!$D:$K, 3, 0) = 0,"не сдают",IF(VLOOKUP($B124, 'part 09'!$D:$K, 8, 0) &lt;&gt; TODAY(),IF(VLOOKUP($B124, 'part 09'!$D:$K, 6, 0) = 0,"потратили","должник"),"сдал"))</f>
        <v>#N/A</v>
      </c>
      <c r="AB124" s="52" t="e">
        <f ca="1">IF(VLOOKUP($B124, 'part 09'!$D:$K, 3, 0) = 0,"не сдают",IF(VLOOKUP($B124, 'part 09'!$D:$K, 8, 0) &lt;&gt; TODAY(),VLOOKUP($B124, 'part 09'!$D:$K, 8, 0),""))</f>
        <v>#N/A</v>
      </c>
      <c r="AC124" s="51" t="e">
        <f>IF(VLOOKUP($B124, 'part 09'!$D:$K, 3, 0) = 0,"не сдают",VLOOKUP($B124, 'part 09'!$D:$J, 4, 0)-VLOOKUP($B124, 'part 09'!$D:$J, 5, 0)-VLOOKUP($B124, 'part 09'!$D:$J, 6, 0))</f>
        <v>#N/A</v>
      </c>
      <c r="AD124" s="51" t="e">
        <f ca="1">IF(VLOOKUP($B124, 'part 10'!$D:$K, 3, 0) = 0,"не сдают",IF(VLOOKUP($B124, 'part 10'!$D:$K, 8, 0) &lt;&gt; TODAY(),IF(VLOOKUP($B124, 'part 10'!$D:$K, 6, 0) = 0,"потратили","должник"),"сдал"))</f>
        <v>#N/A</v>
      </c>
      <c r="AE124" s="52" t="e">
        <f ca="1">IF(VLOOKUP($B124, 'part 10'!$D:$K, 3, 0) = 0,"не сдают",IF(VLOOKUP($B124, 'part 10'!$D:$K, 8, 0) &lt;&gt; TODAY(),VLOOKUP($B124, 'part 10'!$D:$K, 8, 0),""))</f>
        <v>#N/A</v>
      </c>
      <c r="AF124" s="51" t="e">
        <f>IF(VLOOKUP($B124, 'part 10'!$D:$K, 3, 0) = 0,"не сдают",VLOOKUP($B124, 'part 10'!$D:$J, 4, 0)-VLOOKUP($B124, 'part 10'!$D:$J, 5, 0)-VLOOKUP($B124, 'part 10'!$D:$J, 6, 0))</f>
        <v>#N/A</v>
      </c>
    </row>
    <row r="125" spans="1:32" ht="15">
      <c r="A125" s="15">
        <v>123</v>
      </c>
      <c r="B125" s="29" t="s">
        <v>159</v>
      </c>
      <c r="C125" s="51" t="e">
        <f ca="1">IF(VLOOKUP($B125, 'part 01'!$D:$K, 3, 0) = 0,"не сдают",IF(VLOOKUP($B125, 'part 01'!$D:$K, 8, 0) &lt;&gt; TODAY(),IF(VLOOKUP($B125, 'part 01'!$D:$K, 6, 0) = 0,"потратили","должник"),"сдал"))</f>
        <v>#N/A</v>
      </c>
      <c r="D125" s="52" t="e">
        <f ca="1">IF(VLOOKUP($B125, 'part 01'!$D:$K, 3, 0) = 0,"не сдают",IF(VLOOKUP($B125, 'part 01'!$D:$K, 8, 0) &lt;&gt; TODAY(),VLOOKUP($B125, 'part 01'!$D:$K, 8, 0),""))</f>
        <v>#N/A</v>
      </c>
      <c r="E125" s="51" t="e">
        <f>IF(VLOOKUP($B125, 'part 01'!$D:$K, 3, 0) = 0,"не сдают",VLOOKUP($B125, 'part 01'!$D:$J, 4, 0)-VLOOKUP($B125, 'part 01'!$D:$J, 5, 0)-VLOOKUP($B125, 'part 01'!$D:$J, 6, 0))</f>
        <v>#N/A</v>
      </c>
      <c r="F125" s="51" t="e">
        <f ca="1">IF(VLOOKUP($B125, 'part 02'!$D:$K, 3, 0) = 0,"не сдают",IF(VLOOKUP($B125, 'part 02'!$D:$K, 8, 0) &lt;&gt; TODAY(),IF(VLOOKUP($B125, 'part 02'!$D:$K, 6, 0) = 0,"потратили","должник"),"сдал"))</f>
        <v>#N/A</v>
      </c>
      <c r="G125" s="52" t="e">
        <f ca="1">IF(VLOOKUP($B125, 'part 02'!$D:$K, 3, 0) = 0,"не сдают",IF(VLOOKUP($B125, 'part 02'!$D:$K, 8, 0) &lt;&gt; TODAY(),VLOOKUP($B125, 'part 02'!$D:$K, 8, 0),""))</f>
        <v>#N/A</v>
      </c>
      <c r="H125" s="51" t="e">
        <f>IF(VLOOKUP($B125, 'part 02'!$D:$K, 3, 0) = 0,"не сдают",VLOOKUP($B125, 'part 02'!$D:$J, 4, 0)-VLOOKUP($B125, 'part 02'!$D:$J, 5, 0)-VLOOKUP($B125, 'part 02'!$D:$J, 6, 0))</f>
        <v>#N/A</v>
      </c>
      <c r="I125" s="51" t="e">
        <f ca="1">IF(VLOOKUP($B125, 'part 03'!$D:$K, 3, 0) = 0,"не сдают",IF(VLOOKUP($B125, 'part 03'!$D:$K, 8, 0) &lt;&gt; TODAY(),IF(VLOOKUP($B125, 'part 03'!$D:$K, 6, 0) = 0,"потратили","должник"),"сдал"))</f>
        <v>#N/A</v>
      </c>
      <c r="J125" s="52" t="e">
        <f ca="1">IF(VLOOKUP($B125, 'part 03'!$D:$K, 3, 0) = 0,"не сдают",IF(VLOOKUP($B125, 'part 03'!$D:$K, 8, 0) &lt;&gt; TODAY(),VLOOKUP($B125, 'part 03'!$D:$K, 8, 0),""))</f>
        <v>#N/A</v>
      </c>
      <c r="K125" s="51" t="e">
        <f>IF(VLOOKUP($B125, 'part 03'!$D:$K, 3, 0) = 0,"не сдают",VLOOKUP($B125, 'part 03'!$D:$J, 4, 0)-VLOOKUP($B125, 'part 03'!$D:$J, 5, 0)-VLOOKUP($B125, 'part 03'!$D:$J, 6, 0))</f>
        <v>#N/A</v>
      </c>
      <c r="L125" s="51" t="e">
        <f ca="1">IF(VLOOKUP($B125, 'part 04'!$D:$K, 3, 0) = 0,"не сдают",IF(VLOOKUP($B125, 'part 04'!$D:$K, 8, 0) &lt;&gt; TODAY(),IF(VLOOKUP($B125, 'part 04'!$D:$K, 6, 0) = 0,"потратили","должник"),"сдал"))</f>
        <v>#N/A</v>
      </c>
      <c r="M125" s="52" t="e">
        <f ca="1">IF(VLOOKUP($B125, 'part 04'!$D:$K, 3, 0) = 0,"не сдают",IF(VLOOKUP($B125, 'part 04'!$D:$K, 8, 0) &lt;&gt; TODAY(),VLOOKUP($B125, 'part 04'!$D:$K, 8, 0),""))</f>
        <v>#N/A</v>
      </c>
      <c r="N125" s="51" t="e">
        <f>IF(VLOOKUP($B125, 'part 04'!$D:$K, 3, 0) = 0,"не сдают",VLOOKUP($B125, 'part 04'!$D:$J, 4, 0)-VLOOKUP($B125, 'part 04'!$D:$J, 5, 0)-VLOOKUP($B125, 'part 04'!$D:$J, 6, 0))</f>
        <v>#N/A</v>
      </c>
      <c r="O125" s="53" t="e">
        <f ca="1">IF(VLOOKUP($B125, 'part 05'!$D:$K, 3, 0) = 0,"не сдают",IF(VLOOKUP($B125, 'part 05'!$D:$K, 8, 0) &lt;&gt; TODAY(),IF(VLOOKUP($B125, 'part 05'!$D:$K, 6, 0) = 0,"потратили","должник"),"сдал"))</f>
        <v>#N/A</v>
      </c>
      <c r="P125" s="54" t="e">
        <f ca="1">IF(VLOOKUP($B125, 'part 05'!$D:$K, 3, 0) = 0,"не сдают",IF(VLOOKUP($B125, 'part 05'!$D:$K, 8, 0) &lt;&gt; TODAY(),VLOOKUP($B125, 'part 05'!$D:$K, 8, 0),""))</f>
        <v>#N/A</v>
      </c>
      <c r="Q125" s="53" t="e">
        <f>IF(VLOOKUP($B125, 'part 05'!$D:$K, 3, 0) = 0,"не сдают",VLOOKUP($B125, 'part 05'!$D:$J, 4, 0)-VLOOKUP($B125, 'part 05'!$D:$J, 5, 0)-VLOOKUP($B125, 'part 05'!$D:$J, 6, 0))</f>
        <v>#N/A</v>
      </c>
      <c r="R125" s="51" t="e">
        <f ca="1">IF(VLOOKUP($B125, 'part 06'!$D:$K, 3, 0) = 0,"не сдают",IF(VLOOKUP($B125, 'part 06'!$D:$K, 8, 0) &lt;&gt; TODAY(),IF(VLOOKUP($B125, 'part 06'!$D:$K, 6, 0) = 0,"потратили","должник"),"сдал"))</f>
        <v>#N/A</v>
      </c>
      <c r="S125" s="52" t="e">
        <f ca="1">IF(VLOOKUP($B125, 'part 06'!$D:$K, 3, 0) = 0,"не сдают",IF(VLOOKUP($B125, 'part 06'!$D:$K, 8, 0) &lt;&gt; TODAY(),VLOOKUP($B125, 'part 06'!$D:$K, 8, 0),""))</f>
        <v>#N/A</v>
      </c>
      <c r="T125" s="51" t="e">
        <f>IF(VLOOKUP($B125, 'part 06'!$D:$K, 3, 0) = 0,"не сдают",VLOOKUP($B125, 'part 06'!$D:$J, 4, 0)-VLOOKUP($B125, 'part 06'!$D:$J, 5, 0)-VLOOKUP($B125, 'part 06'!$D:$J, 6, 0))</f>
        <v>#N/A</v>
      </c>
      <c r="U125" s="51" t="e">
        <f ca="1">IF(VLOOKUP($B125, 'part 07'!$D:$K, 3, 0) = 0,"не сдают",IF(VLOOKUP($B125, 'part 07'!$D:$K, 8, 0) &lt;&gt; TODAY(),IF(VLOOKUP($B125, 'part 07'!$D:$K, 6, 0) = 0,"потратили","должник"),"сдал"))</f>
        <v>#N/A</v>
      </c>
      <c r="V125" s="52" t="e">
        <f ca="1">IF(VLOOKUP($B125, 'part 07'!$D:$K, 3, 0) = 0,"не сдают",IF(VLOOKUP($B125, 'part 07'!$D:$K, 8, 0) &lt;&gt; TODAY(),VLOOKUP($B125, 'part 07'!$D:$K, 8, 0),""))</f>
        <v>#N/A</v>
      </c>
      <c r="W125" s="51" t="e">
        <f>IF(VLOOKUP($B125, 'part 07'!$D:$K, 3, 0) = 0,"не сдают",VLOOKUP($B125, 'part 07'!$D:$J, 4, 0)-VLOOKUP($B125, 'part 07'!$D:$J, 5, 0)-VLOOKUP($B125, 'part 07'!$D:$J, 6, 0))</f>
        <v>#N/A</v>
      </c>
      <c r="X125" s="51" t="e">
        <f ca="1">IF(VLOOKUP($B125, 'part 08'!$D:$K, 3, 0) = 0,"не сдают",IF(VLOOKUP($B125, 'part 08'!$D:$K, 8, 0) &lt;&gt; TODAY(),IF(VLOOKUP($B125, 'part 08'!$D:$K, 6, 0) = 0,"потратили","должник"),"сдал"))</f>
        <v>#N/A</v>
      </c>
      <c r="Y125" s="52" t="e">
        <f ca="1">IF(VLOOKUP($B125, 'part 08'!$D:$K, 3, 0) = 0,"не сдают",IF(VLOOKUP($B125, 'part 08'!$D:$K, 8, 0) &lt;&gt; TODAY(),VLOOKUP($B125, 'part 08'!$D:$K, 8, 0),""))</f>
        <v>#N/A</v>
      </c>
      <c r="Z125" s="51" t="e">
        <f>IF(VLOOKUP($B125, 'part 08'!$D:$K, 3, 0) = 0,"не сдают",VLOOKUP($B125, 'part 08'!$D:$J, 4, 0)-VLOOKUP($B125, 'part 08'!$D:$J, 5, 0)-VLOOKUP($B125, 'part 08'!$D:$J, 6, 0))</f>
        <v>#N/A</v>
      </c>
      <c r="AA125" s="51" t="e">
        <f ca="1">IF(VLOOKUP($B125, 'part 09'!$D:$K, 3, 0) = 0,"не сдают",IF(VLOOKUP($B125, 'part 09'!$D:$K, 8, 0) &lt;&gt; TODAY(),IF(VLOOKUP($B125, 'part 09'!$D:$K, 6, 0) = 0,"потратили","должник"),"сдал"))</f>
        <v>#N/A</v>
      </c>
      <c r="AB125" s="52" t="e">
        <f ca="1">IF(VLOOKUP($B125, 'part 09'!$D:$K, 3, 0) = 0,"не сдают",IF(VLOOKUP($B125, 'part 09'!$D:$K, 8, 0) &lt;&gt; TODAY(),VLOOKUP($B125, 'part 09'!$D:$K, 8, 0),""))</f>
        <v>#N/A</v>
      </c>
      <c r="AC125" s="51" t="e">
        <f>IF(VLOOKUP($B125, 'part 09'!$D:$K, 3, 0) = 0,"не сдают",VLOOKUP($B125, 'part 09'!$D:$J, 4, 0)-VLOOKUP($B125, 'part 09'!$D:$J, 5, 0)-VLOOKUP($B125, 'part 09'!$D:$J, 6, 0))</f>
        <v>#N/A</v>
      </c>
      <c r="AD125" s="51" t="e">
        <f ca="1">IF(VLOOKUP($B125, 'part 10'!$D:$K, 3, 0) = 0,"не сдают",IF(VLOOKUP($B125, 'part 10'!$D:$K, 8, 0) &lt;&gt; TODAY(),IF(VLOOKUP($B125, 'part 10'!$D:$K, 6, 0) = 0,"потратили","должник"),"сдал"))</f>
        <v>#N/A</v>
      </c>
      <c r="AE125" s="52" t="e">
        <f ca="1">IF(VLOOKUP($B125, 'part 10'!$D:$K, 3, 0) = 0,"не сдают",IF(VLOOKUP($B125, 'part 10'!$D:$K, 8, 0) &lt;&gt; TODAY(),VLOOKUP($B125, 'part 10'!$D:$K, 8, 0),""))</f>
        <v>#N/A</v>
      </c>
      <c r="AF125" s="51" t="e">
        <f>IF(VLOOKUP($B125, 'part 10'!$D:$K, 3, 0) = 0,"не сдают",VLOOKUP($B125, 'part 10'!$D:$J, 4, 0)-VLOOKUP($B125, 'part 10'!$D:$J, 5, 0)-VLOOKUP($B125, 'part 10'!$D:$J, 6, 0))</f>
        <v>#N/A</v>
      </c>
    </row>
    <row r="126" spans="1:32" ht="15">
      <c r="A126" s="15">
        <v>124</v>
      </c>
      <c r="B126" s="29" t="s">
        <v>160</v>
      </c>
      <c r="C126" s="51" t="e">
        <f ca="1">IF(VLOOKUP($B126, 'part 01'!$D:$K, 3, 0) = 0,"не сдают",IF(VLOOKUP($B126, 'part 01'!$D:$K, 8, 0) &lt;&gt; TODAY(),IF(VLOOKUP($B126, 'part 01'!$D:$K, 6, 0) = 0,"потратили","должник"),"сдал"))</f>
        <v>#N/A</v>
      </c>
      <c r="D126" s="52" t="e">
        <f ca="1">IF(VLOOKUP($B126, 'part 01'!$D:$K, 3, 0) = 0,"не сдают",IF(VLOOKUP($B126, 'part 01'!$D:$K, 8, 0) &lt;&gt; TODAY(),VLOOKUP($B126, 'part 01'!$D:$K, 8, 0),""))</f>
        <v>#N/A</v>
      </c>
      <c r="E126" s="51" t="e">
        <f>IF(VLOOKUP($B126, 'part 01'!$D:$K, 3, 0) = 0,"не сдают",VLOOKUP($B126, 'part 01'!$D:$J, 4, 0)-VLOOKUP($B126, 'part 01'!$D:$J, 5, 0)-VLOOKUP($B126, 'part 01'!$D:$J, 6, 0))</f>
        <v>#N/A</v>
      </c>
      <c r="F126" s="51" t="e">
        <f ca="1">IF(VLOOKUP($B126, 'part 02'!$D:$K, 3, 0) = 0,"не сдают",IF(VLOOKUP($B126, 'part 02'!$D:$K, 8, 0) &lt;&gt; TODAY(),IF(VLOOKUP($B126, 'part 02'!$D:$K, 6, 0) = 0,"потратили","должник"),"сдал"))</f>
        <v>#N/A</v>
      </c>
      <c r="G126" s="52" t="e">
        <f ca="1">IF(VLOOKUP($B126, 'part 02'!$D:$K, 3, 0) = 0,"не сдают",IF(VLOOKUP($B126, 'part 02'!$D:$K, 8, 0) &lt;&gt; TODAY(),VLOOKUP($B126, 'part 02'!$D:$K, 8, 0),""))</f>
        <v>#N/A</v>
      </c>
      <c r="H126" s="51" t="e">
        <f>IF(VLOOKUP($B126, 'part 02'!$D:$K, 3, 0) = 0,"не сдают",VLOOKUP($B126, 'part 02'!$D:$J, 4, 0)-VLOOKUP($B126, 'part 02'!$D:$J, 5, 0)-VLOOKUP($B126, 'part 02'!$D:$J, 6, 0))</f>
        <v>#N/A</v>
      </c>
      <c r="I126" s="51" t="e">
        <f ca="1">IF(VLOOKUP($B126, 'part 03'!$D:$K, 3, 0) = 0,"не сдают",IF(VLOOKUP($B126, 'part 03'!$D:$K, 8, 0) &lt;&gt; TODAY(),IF(VLOOKUP($B126, 'part 03'!$D:$K, 6, 0) = 0,"потратили","должник"),"сдал"))</f>
        <v>#N/A</v>
      </c>
      <c r="J126" s="52" t="e">
        <f ca="1">IF(VLOOKUP($B126, 'part 03'!$D:$K, 3, 0) = 0,"не сдают",IF(VLOOKUP($B126, 'part 03'!$D:$K, 8, 0) &lt;&gt; TODAY(),VLOOKUP($B126, 'part 03'!$D:$K, 8, 0),""))</f>
        <v>#N/A</v>
      </c>
      <c r="K126" s="51" t="e">
        <f>IF(VLOOKUP($B126, 'part 03'!$D:$K, 3, 0) = 0,"не сдают",VLOOKUP($B126, 'part 03'!$D:$J, 4, 0)-VLOOKUP($B126, 'part 03'!$D:$J, 5, 0)-VLOOKUP($B126, 'part 03'!$D:$J, 6, 0))</f>
        <v>#N/A</v>
      </c>
      <c r="L126" s="51" t="e">
        <f ca="1">IF(VLOOKUP($B126, 'part 04'!$D:$K, 3, 0) = 0,"не сдают",IF(VLOOKUP($B126, 'part 04'!$D:$K, 8, 0) &lt;&gt; TODAY(),IF(VLOOKUP($B126, 'part 04'!$D:$K, 6, 0) = 0,"потратили","должник"),"сдал"))</f>
        <v>#N/A</v>
      </c>
      <c r="M126" s="52" t="e">
        <f ca="1">IF(VLOOKUP($B126, 'part 04'!$D:$K, 3, 0) = 0,"не сдают",IF(VLOOKUP($B126, 'part 04'!$D:$K, 8, 0) &lt;&gt; TODAY(),VLOOKUP($B126, 'part 04'!$D:$K, 8, 0),""))</f>
        <v>#N/A</v>
      </c>
      <c r="N126" s="51" t="e">
        <f>IF(VLOOKUP($B126, 'part 04'!$D:$K, 3, 0) = 0,"не сдают",VLOOKUP($B126, 'part 04'!$D:$J, 4, 0)-VLOOKUP($B126, 'part 04'!$D:$J, 5, 0)-VLOOKUP($B126, 'part 04'!$D:$J, 6, 0))</f>
        <v>#N/A</v>
      </c>
      <c r="O126" s="53" t="e">
        <f ca="1">IF(VLOOKUP($B126, 'part 05'!$D:$K, 3, 0) = 0,"не сдают",IF(VLOOKUP($B126, 'part 05'!$D:$K, 8, 0) &lt;&gt; TODAY(),IF(VLOOKUP($B126, 'part 05'!$D:$K, 6, 0) = 0,"потратили","должник"),"сдал"))</f>
        <v>#N/A</v>
      </c>
      <c r="P126" s="54" t="e">
        <f ca="1">IF(VLOOKUP($B126, 'part 05'!$D:$K, 3, 0) = 0,"не сдают",IF(VLOOKUP($B126, 'part 05'!$D:$K, 8, 0) &lt;&gt; TODAY(),VLOOKUP($B126, 'part 05'!$D:$K, 8, 0),""))</f>
        <v>#N/A</v>
      </c>
      <c r="Q126" s="53" t="e">
        <f>IF(VLOOKUP($B126, 'part 05'!$D:$K, 3, 0) = 0,"не сдают",VLOOKUP($B126, 'part 05'!$D:$J, 4, 0)-VLOOKUP($B126, 'part 05'!$D:$J, 5, 0)-VLOOKUP($B126, 'part 05'!$D:$J, 6, 0))</f>
        <v>#N/A</v>
      </c>
      <c r="R126" s="51" t="e">
        <f ca="1">IF(VLOOKUP($B126, 'part 06'!$D:$K, 3, 0) = 0,"не сдают",IF(VLOOKUP($B126, 'part 06'!$D:$K, 8, 0) &lt;&gt; TODAY(),IF(VLOOKUP($B126, 'part 06'!$D:$K, 6, 0) = 0,"потратили","должник"),"сдал"))</f>
        <v>#N/A</v>
      </c>
      <c r="S126" s="52" t="e">
        <f ca="1">IF(VLOOKUP($B126, 'part 06'!$D:$K, 3, 0) = 0,"не сдают",IF(VLOOKUP($B126, 'part 06'!$D:$K, 8, 0) &lt;&gt; TODAY(),VLOOKUP($B126, 'part 06'!$D:$K, 8, 0),""))</f>
        <v>#N/A</v>
      </c>
      <c r="T126" s="51" t="e">
        <f>IF(VLOOKUP($B126, 'part 06'!$D:$K, 3, 0) = 0,"не сдают",VLOOKUP($B126, 'part 06'!$D:$J, 4, 0)-VLOOKUP($B126, 'part 06'!$D:$J, 5, 0)-VLOOKUP($B126, 'part 06'!$D:$J, 6, 0))</f>
        <v>#N/A</v>
      </c>
      <c r="U126" s="51" t="e">
        <f ca="1">IF(VLOOKUP($B126, 'part 07'!$D:$K, 3, 0) = 0,"не сдают",IF(VLOOKUP($B126, 'part 07'!$D:$K, 8, 0) &lt;&gt; TODAY(),IF(VLOOKUP($B126, 'part 07'!$D:$K, 6, 0) = 0,"потратили","должник"),"сдал"))</f>
        <v>#N/A</v>
      </c>
      <c r="V126" s="52" t="e">
        <f ca="1">IF(VLOOKUP($B126, 'part 07'!$D:$K, 3, 0) = 0,"не сдают",IF(VLOOKUP($B126, 'part 07'!$D:$K, 8, 0) &lt;&gt; TODAY(),VLOOKUP($B126, 'part 07'!$D:$K, 8, 0),""))</f>
        <v>#N/A</v>
      </c>
      <c r="W126" s="51" t="e">
        <f>IF(VLOOKUP($B126, 'part 07'!$D:$K, 3, 0) = 0,"не сдают",VLOOKUP($B126, 'part 07'!$D:$J, 4, 0)-VLOOKUP($B126, 'part 07'!$D:$J, 5, 0)-VLOOKUP($B126, 'part 07'!$D:$J, 6, 0))</f>
        <v>#N/A</v>
      </c>
      <c r="X126" s="51" t="e">
        <f ca="1">IF(VLOOKUP($B126, 'part 08'!$D:$K, 3, 0) = 0,"не сдают",IF(VLOOKUP($B126, 'part 08'!$D:$K, 8, 0) &lt;&gt; TODAY(),IF(VLOOKUP($B126, 'part 08'!$D:$K, 6, 0) = 0,"потратили","должник"),"сдал"))</f>
        <v>#N/A</v>
      </c>
      <c r="Y126" s="52" t="e">
        <f ca="1">IF(VLOOKUP($B126, 'part 08'!$D:$K, 3, 0) = 0,"не сдают",IF(VLOOKUP($B126, 'part 08'!$D:$K, 8, 0) &lt;&gt; TODAY(),VLOOKUP($B126, 'part 08'!$D:$K, 8, 0),""))</f>
        <v>#N/A</v>
      </c>
      <c r="Z126" s="51" t="e">
        <f>IF(VLOOKUP($B126, 'part 08'!$D:$K, 3, 0) = 0,"не сдают",VLOOKUP($B126, 'part 08'!$D:$J, 4, 0)-VLOOKUP($B126, 'part 08'!$D:$J, 5, 0)-VLOOKUP($B126, 'part 08'!$D:$J, 6, 0))</f>
        <v>#N/A</v>
      </c>
      <c r="AA126" s="51" t="e">
        <f ca="1">IF(VLOOKUP($B126, 'part 09'!$D:$K, 3, 0) = 0,"не сдают",IF(VLOOKUP($B126, 'part 09'!$D:$K, 8, 0) &lt;&gt; TODAY(),IF(VLOOKUP($B126, 'part 09'!$D:$K, 6, 0) = 0,"потратили","должник"),"сдал"))</f>
        <v>#N/A</v>
      </c>
      <c r="AB126" s="52" t="e">
        <f ca="1">IF(VLOOKUP($B126, 'part 09'!$D:$K, 3, 0) = 0,"не сдают",IF(VLOOKUP($B126, 'part 09'!$D:$K, 8, 0) &lt;&gt; TODAY(),VLOOKUP($B126, 'part 09'!$D:$K, 8, 0),""))</f>
        <v>#N/A</v>
      </c>
      <c r="AC126" s="51" t="e">
        <f>IF(VLOOKUP($B126, 'part 09'!$D:$K, 3, 0) = 0,"не сдают",VLOOKUP($B126, 'part 09'!$D:$J, 4, 0)-VLOOKUP($B126, 'part 09'!$D:$J, 5, 0)-VLOOKUP($B126, 'part 09'!$D:$J, 6, 0))</f>
        <v>#N/A</v>
      </c>
      <c r="AD126" s="51" t="e">
        <f ca="1">IF(VLOOKUP($B126, 'part 10'!$D:$K, 3, 0) = 0,"не сдают",IF(VLOOKUP($B126, 'part 10'!$D:$K, 8, 0) &lt;&gt; TODAY(),IF(VLOOKUP($B126, 'part 10'!$D:$K, 6, 0) = 0,"потратили","должник"),"сдал"))</f>
        <v>#N/A</v>
      </c>
      <c r="AE126" s="52" t="e">
        <f ca="1">IF(VLOOKUP($B126, 'part 10'!$D:$K, 3, 0) = 0,"не сдают",IF(VLOOKUP($B126, 'part 10'!$D:$K, 8, 0) &lt;&gt; TODAY(),VLOOKUP($B126, 'part 10'!$D:$K, 8, 0),""))</f>
        <v>#N/A</v>
      </c>
      <c r="AF126" s="51" t="e">
        <f>IF(VLOOKUP($B126, 'part 10'!$D:$K, 3, 0) = 0,"не сдают",VLOOKUP($B126, 'part 10'!$D:$J, 4, 0)-VLOOKUP($B126, 'part 10'!$D:$J, 5, 0)-VLOOKUP($B126, 'part 10'!$D:$J, 6, 0))</f>
        <v>#N/A</v>
      </c>
    </row>
    <row r="127" spans="1:32" ht="15">
      <c r="A127" s="15">
        <v>125</v>
      </c>
      <c r="B127" s="29" t="s">
        <v>161</v>
      </c>
      <c r="C127" s="51" t="e">
        <f ca="1">IF(VLOOKUP($B127, 'part 01'!$D:$K, 3, 0) = 0,"не сдают",IF(VLOOKUP($B127, 'part 01'!$D:$K, 8, 0) &lt;&gt; TODAY(),IF(VLOOKUP($B127, 'part 01'!$D:$K, 6, 0) = 0,"потратили","должник"),"сдал"))</f>
        <v>#N/A</v>
      </c>
      <c r="D127" s="52" t="e">
        <f ca="1">IF(VLOOKUP($B127, 'part 01'!$D:$K, 3, 0) = 0,"не сдают",IF(VLOOKUP($B127, 'part 01'!$D:$K, 8, 0) &lt;&gt; TODAY(),VLOOKUP($B127, 'part 01'!$D:$K, 8, 0),""))</f>
        <v>#N/A</v>
      </c>
      <c r="E127" s="51" t="e">
        <f>IF(VLOOKUP($B127, 'part 01'!$D:$K, 3, 0) = 0,"не сдают",VLOOKUP($B127, 'part 01'!$D:$J, 4, 0)-VLOOKUP($B127, 'part 01'!$D:$J, 5, 0)-VLOOKUP($B127, 'part 01'!$D:$J, 6, 0))</f>
        <v>#N/A</v>
      </c>
      <c r="F127" s="51" t="e">
        <f ca="1">IF(VLOOKUP($B127, 'part 02'!$D:$K, 3, 0) = 0,"не сдают",IF(VLOOKUP($B127, 'part 02'!$D:$K, 8, 0) &lt;&gt; TODAY(),IF(VLOOKUP($B127, 'part 02'!$D:$K, 6, 0) = 0,"потратили","должник"),"сдал"))</f>
        <v>#N/A</v>
      </c>
      <c r="G127" s="52" t="e">
        <f ca="1">IF(VLOOKUP($B127, 'part 02'!$D:$K, 3, 0) = 0,"не сдают",IF(VLOOKUP($B127, 'part 02'!$D:$K, 8, 0) &lt;&gt; TODAY(),VLOOKUP($B127, 'part 02'!$D:$K, 8, 0),""))</f>
        <v>#N/A</v>
      </c>
      <c r="H127" s="51" t="e">
        <f>IF(VLOOKUP($B127, 'part 02'!$D:$K, 3, 0) = 0,"не сдают",VLOOKUP($B127, 'part 02'!$D:$J, 4, 0)-VLOOKUP($B127, 'part 02'!$D:$J, 5, 0)-VLOOKUP($B127, 'part 02'!$D:$J, 6, 0))</f>
        <v>#N/A</v>
      </c>
      <c r="I127" s="51" t="e">
        <f ca="1">IF(VLOOKUP($B127, 'part 03'!$D:$K, 3, 0) = 0,"не сдают",IF(VLOOKUP($B127, 'part 03'!$D:$K, 8, 0) &lt;&gt; TODAY(),IF(VLOOKUP($B127, 'part 03'!$D:$K, 6, 0) = 0,"потратили","должник"),"сдал"))</f>
        <v>#N/A</v>
      </c>
      <c r="J127" s="52" t="e">
        <f ca="1">IF(VLOOKUP($B127, 'part 03'!$D:$K, 3, 0) = 0,"не сдают",IF(VLOOKUP($B127, 'part 03'!$D:$K, 8, 0) &lt;&gt; TODAY(),VLOOKUP($B127, 'part 03'!$D:$K, 8, 0),""))</f>
        <v>#N/A</v>
      </c>
      <c r="K127" s="51" t="e">
        <f>IF(VLOOKUP($B127, 'part 03'!$D:$K, 3, 0) = 0,"не сдают",VLOOKUP($B127, 'part 03'!$D:$J, 4, 0)-VLOOKUP($B127, 'part 03'!$D:$J, 5, 0)-VLOOKUP($B127, 'part 03'!$D:$J, 6, 0))</f>
        <v>#N/A</v>
      </c>
      <c r="L127" s="51" t="e">
        <f ca="1">IF(VLOOKUP($B127, 'part 04'!$D:$K, 3, 0) = 0,"не сдают",IF(VLOOKUP($B127, 'part 04'!$D:$K, 8, 0) &lt;&gt; TODAY(),IF(VLOOKUP($B127, 'part 04'!$D:$K, 6, 0) = 0,"потратили","должник"),"сдал"))</f>
        <v>#N/A</v>
      </c>
      <c r="M127" s="52" t="e">
        <f ca="1">IF(VLOOKUP($B127, 'part 04'!$D:$K, 3, 0) = 0,"не сдают",IF(VLOOKUP($B127, 'part 04'!$D:$K, 8, 0) &lt;&gt; TODAY(),VLOOKUP($B127, 'part 04'!$D:$K, 8, 0),""))</f>
        <v>#N/A</v>
      </c>
      <c r="N127" s="51" t="e">
        <f>IF(VLOOKUP($B127, 'part 04'!$D:$K, 3, 0) = 0,"не сдают",VLOOKUP($B127, 'part 04'!$D:$J, 4, 0)-VLOOKUP($B127, 'part 04'!$D:$J, 5, 0)-VLOOKUP($B127, 'part 04'!$D:$J, 6, 0))</f>
        <v>#N/A</v>
      </c>
      <c r="O127" s="53" t="e">
        <f ca="1">IF(VLOOKUP($B127, 'part 05'!$D:$K, 3, 0) = 0,"не сдают",IF(VLOOKUP($B127, 'part 05'!$D:$K, 8, 0) &lt;&gt; TODAY(),IF(VLOOKUP($B127, 'part 05'!$D:$K, 6, 0) = 0,"потратили","должник"),"сдал"))</f>
        <v>#N/A</v>
      </c>
      <c r="P127" s="54" t="e">
        <f ca="1">IF(VLOOKUP($B127, 'part 05'!$D:$K, 3, 0) = 0,"не сдают",IF(VLOOKUP($B127, 'part 05'!$D:$K, 8, 0) &lt;&gt; TODAY(),VLOOKUP($B127, 'part 05'!$D:$K, 8, 0),""))</f>
        <v>#N/A</v>
      </c>
      <c r="Q127" s="53" t="e">
        <f>IF(VLOOKUP($B127, 'part 05'!$D:$K, 3, 0) = 0,"не сдают",VLOOKUP($B127, 'part 05'!$D:$J, 4, 0)-VLOOKUP($B127, 'part 05'!$D:$J, 5, 0)-VLOOKUP($B127, 'part 05'!$D:$J, 6, 0))</f>
        <v>#N/A</v>
      </c>
      <c r="R127" s="51" t="e">
        <f ca="1">IF(VLOOKUP($B127, 'part 06'!$D:$K, 3, 0) = 0,"не сдают",IF(VLOOKUP($B127, 'part 06'!$D:$K, 8, 0) &lt;&gt; TODAY(),IF(VLOOKUP($B127, 'part 06'!$D:$K, 6, 0) = 0,"потратили","должник"),"сдал"))</f>
        <v>#N/A</v>
      </c>
      <c r="S127" s="52" t="e">
        <f ca="1">IF(VLOOKUP($B127, 'part 06'!$D:$K, 3, 0) = 0,"не сдают",IF(VLOOKUP($B127, 'part 06'!$D:$K, 8, 0) &lt;&gt; TODAY(),VLOOKUP($B127, 'part 06'!$D:$K, 8, 0),""))</f>
        <v>#N/A</v>
      </c>
      <c r="T127" s="51" t="e">
        <f>IF(VLOOKUP($B127, 'part 06'!$D:$K, 3, 0) = 0,"не сдают",VLOOKUP($B127, 'part 06'!$D:$J, 4, 0)-VLOOKUP($B127, 'part 06'!$D:$J, 5, 0)-VLOOKUP($B127, 'part 06'!$D:$J, 6, 0))</f>
        <v>#N/A</v>
      </c>
      <c r="U127" s="51" t="e">
        <f ca="1">IF(VLOOKUP($B127, 'part 07'!$D:$K, 3, 0) = 0,"не сдают",IF(VLOOKUP($B127, 'part 07'!$D:$K, 8, 0) &lt;&gt; TODAY(),IF(VLOOKUP($B127, 'part 07'!$D:$K, 6, 0) = 0,"потратили","должник"),"сдал"))</f>
        <v>#N/A</v>
      </c>
      <c r="V127" s="52" t="e">
        <f ca="1">IF(VLOOKUP($B127, 'part 07'!$D:$K, 3, 0) = 0,"не сдают",IF(VLOOKUP($B127, 'part 07'!$D:$K, 8, 0) &lt;&gt; TODAY(),VLOOKUP($B127, 'part 07'!$D:$K, 8, 0),""))</f>
        <v>#N/A</v>
      </c>
      <c r="W127" s="51" t="e">
        <f>IF(VLOOKUP($B127, 'part 07'!$D:$K, 3, 0) = 0,"не сдают",VLOOKUP($B127, 'part 07'!$D:$J, 4, 0)-VLOOKUP($B127, 'part 07'!$D:$J, 5, 0)-VLOOKUP($B127, 'part 07'!$D:$J, 6, 0))</f>
        <v>#N/A</v>
      </c>
      <c r="X127" s="51" t="e">
        <f ca="1">IF(VLOOKUP($B127, 'part 08'!$D:$K, 3, 0) = 0,"не сдают",IF(VLOOKUP($B127, 'part 08'!$D:$K, 8, 0) &lt;&gt; TODAY(),IF(VLOOKUP($B127, 'part 08'!$D:$K, 6, 0) = 0,"потратили","должник"),"сдал"))</f>
        <v>#N/A</v>
      </c>
      <c r="Y127" s="52" t="e">
        <f ca="1">IF(VLOOKUP($B127, 'part 08'!$D:$K, 3, 0) = 0,"не сдают",IF(VLOOKUP($B127, 'part 08'!$D:$K, 8, 0) &lt;&gt; TODAY(),VLOOKUP($B127, 'part 08'!$D:$K, 8, 0),""))</f>
        <v>#N/A</v>
      </c>
      <c r="Z127" s="51" t="e">
        <f>IF(VLOOKUP($B127, 'part 08'!$D:$K, 3, 0) = 0,"не сдают",VLOOKUP($B127, 'part 08'!$D:$J, 4, 0)-VLOOKUP($B127, 'part 08'!$D:$J, 5, 0)-VLOOKUP($B127, 'part 08'!$D:$J, 6, 0))</f>
        <v>#N/A</v>
      </c>
      <c r="AA127" s="51" t="e">
        <f ca="1">IF(VLOOKUP($B127, 'part 09'!$D:$K, 3, 0) = 0,"не сдают",IF(VLOOKUP($B127, 'part 09'!$D:$K, 8, 0) &lt;&gt; TODAY(),IF(VLOOKUP($B127, 'part 09'!$D:$K, 6, 0) = 0,"потратили","должник"),"сдал"))</f>
        <v>#N/A</v>
      </c>
      <c r="AB127" s="52" t="e">
        <f ca="1">IF(VLOOKUP($B127, 'part 09'!$D:$K, 3, 0) = 0,"не сдают",IF(VLOOKUP($B127, 'part 09'!$D:$K, 8, 0) &lt;&gt; TODAY(),VLOOKUP($B127, 'part 09'!$D:$K, 8, 0),""))</f>
        <v>#N/A</v>
      </c>
      <c r="AC127" s="51" t="e">
        <f>IF(VLOOKUP($B127, 'part 09'!$D:$K, 3, 0) = 0,"не сдают",VLOOKUP($B127, 'part 09'!$D:$J, 4, 0)-VLOOKUP($B127, 'part 09'!$D:$J, 5, 0)-VLOOKUP($B127, 'part 09'!$D:$J, 6, 0))</f>
        <v>#N/A</v>
      </c>
      <c r="AD127" s="51" t="e">
        <f ca="1">IF(VLOOKUP($B127, 'part 10'!$D:$K, 3, 0) = 0,"не сдают",IF(VLOOKUP($B127, 'part 10'!$D:$K, 8, 0) &lt;&gt; TODAY(),IF(VLOOKUP($B127, 'part 10'!$D:$K, 6, 0) = 0,"потратили","должник"),"сдал"))</f>
        <v>#N/A</v>
      </c>
      <c r="AE127" s="52" t="e">
        <f ca="1">IF(VLOOKUP($B127, 'part 10'!$D:$K, 3, 0) = 0,"не сдают",IF(VLOOKUP($B127, 'part 10'!$D:$K, 8, 0) &lt;&gt; TODAY(),VLOOKUP($B127, 'part 10'!$D:$K, 8, 0),""))</f>
        <v>#N/A</v>
      </c>
      <c r="AF127" s="51" t="e">
        <f>IF(VLOOKUP($B127, 'part 10'!$D:$K, 3, 0) = 0,"не сдают",VLOOKUP($B127, 'part 10'!$D:$J, 4, 0)-VLOOKUP($B127, 'part 10'!$D:$J, 5, 0)-VLOOKUP($B127, 'part 10'!$D:$J, 6, 0))</f>
        <v>#N/A</v>
      </c>
    </row>
    <row r="128" spans="1:32" ht="30">
      <c r="A128" s="15">
        <v>126</v>
      </c>
      <c r="B128" s="29" t="s">
        <v>162</v>
      </c>
      <c r="C128" s="51" t="e">
        <f ca="1">IF(VLOOKUP($B128, 'part 01'!$D:$K, 3, 0) = 0,"не сдают",IF(VLOOKUP($B128, 'part 01'!$D:$K, 8, 0) &lt;&gt; TODAY(),IF(VLOOKUP($B128, 'part 01'!$D:$K, 6, 0) = 0,"потратили","должник"),"сдал"))</f>
        <v>#N/A</v>
      </c>
      <c r="D128" s="52" t="e">
        <f ca="1">IF(VLOOKUP($B128, 'part 01'!$D:$K, 3, 0) = 0,"не сдают",IF(VLOOKUP($B128, 'part 01'!$D:$K, 8, 0) &lt;&gt; TODAY(),VLOOKUP($B128, 'part 01'!$D:$K, 8, 0),""))</f>
        <v>#N/A</v>
      </c>
      <c r="E128" s="51" t="e">
        <f>IF(VLOOKUP($B128, 'part 01'!$D:$K, 3, 0) = 0,"не сдают",VLOOKUP($B128, 'part 01'!$D:$J, 4, 0)-VLOOKUP($B128, 'part 01'!$D:$J, 5, 0)-VLOOKUP($B128, 'part 01'!$D:$J, 6, 0))</f>
        <v>#N/A</v>
      </c>
      <c r="F128" s="51" t="e">
        <f ca="1">IF(VLOOKUP($B128, 'part 02'!$D:$K, 3, 0) = 0,"не сдают",IF(VLOOKUP($B128, 'part 02'!$D:$K, 8, 0) &lt;&gt; TODAY(),IF(VLOOKUP($B128, 'part 02'!$D:$K, 6, 0) = 0,"потратили","должник"),"сдал"))</f>
        <v>#N/A</v>
      </c>
      <c r="G128" s="52" t="e">
        <f ca="1">IF(VLOOKUP($B128, 'part 02'!$D:$K, 3, 0) = 0,"не сдают",IF(VLOOKUP($B128, 'part 02'!$D:$K, 8, 0) &lt;&gt; TODAY(),VLOOKUP($B128, 'part 02'!$D:$K, 8, 0),""))</f>
        <v>#N/A</v>
      </c>
      <c r="H128" s="51" t="e">
        <f>IF(VLOOKUP($B128, 'part 02'!$D:$K, 3, 0) = 0,"не сдают",VLOOKUP($B128, 'part 02'!$D:$J, 4, 0)-VLOOKUP($B128, 'part 02'!$D:$J, 5, 0)-VLOOKUP($B128, 'part 02'!$D:$J, 6, 0))</f>
        <v>#N/A</v>
      </c>
      <c r="I128" s="51" t="e">
        <f ca="1">IF(VLOOKUP($B128, 'part 03'!$D:$K, 3, 0) = 0,"не сдают",IF(VLOOKUP($B128, 'part 03'!$D:$K, 8, 0) &lt;&gt; TODAY(),IF(VLOOKUP($B128, 'part 03'!$D:$K, 6, 0) = 0,"потратили","должник"),"сдал"))</f>
        <v>#N/A</v>
      </c>
      <c r="J128" s="52" t="e">
        <f ca="1">IF(VLOOKUP($B128, 'part 03'!$D:$K, 3, 0) = 0,"не сдают",IF(VLOOKUP($B128, 'part 03'!$D:$K, 8, 0) &lt;&gt; TODAY(),VLOOKUP($B128, 'part 03'!$D:$K, 8, 0),""))</f>
        <v>#N/A</v>
      </c>
      <c r="K128" s="51" t="e">
        <f>IF(VLOOKUP($B128, 'part 03'!$D:$K, 3, 0) = 0,"не сдают",VLOOKUP($B128, 'part 03'!$D:$J, 4, 0)-VLOOKUP($B128, 'part 03'!$D:$J, 5, 0)-VLOOKUP($B128, 'part 03'!$D:$J, 6, 0))</f>
        <v>#N/A</v>
      </c>
      <c r="L128" s="51" t="e">
        <f ca="1">IF(VLOOKUP($B128, 'part 04'!$D:$K, 3, 0) = 0,"не сдают",IF(VLOOKUP($B128, 'part 04'!$D:$K, 8, 0) &lt;&gt; TODAY(),IF(VLOOKUP($B128, 'part 04'!$D:$K, 6, 0) = 0,"потратили","должник"),"сдал"))</f>
        <v>#N/A</v>
      </c>
      <c r="M128" s="52" t="e">
        <f ca="1">IF(VLOOKUP($B128, 'part 04'!$D:$K, 3, 0) = 0,"не сдают",IF(VLOOKUP($B128, 'part 04'!$D:$K, 8, 0) &lt;&gt; TODAY(),VLOOKUP($B128, 'part 04'!$D:$K, 8, 0),""))</f>
        <v>#N/A</v>
      </c>
      <c r="N128" s="51" t="e">
        <f>IF(VLOOKUP($B128, 'part 04'!$D:$K, 3, 0) = 0,"не сдают",VLOOKUP($B128, 'part 04'!$D:$J, 4, 0)-VLOOKUP($B128, 'part 04'!$D:$J, 5, 0)-VLOOKUP($B128, 'part 04'!$D:$J, 6, 0))</f>
        <v>#N/A</v>
      </c>
      <c r="O128" s="53" t="e">
        <f ca="1">IF(VLOOKUP($B128, 'part 05'!$D:$K, 3, 0) = 0,"не сдают",IF(VLOOKUP($B128, 'part 05'!$D:$K, 8, 0) &lt;&gt; TODAY(),IF(VLOOKUP($B128, 'part 05'!$D:$K, 6, 0) = 0,"потратили","должник"),"сдал"))</f>
        <v>#N/A</v>
      </c>
      <c r="P128" s="54" t="e">
        <f ca="1">IF(VLOOKUP($B128, 'part 05'!$D:$K, 3, 0) = 0,"не сдают",IF(VLOOKUP($B128, 'part 05'!$D:$K, 8, 0) &lt;&gt; TODAY(),VLOOKUP($B128, 'part 05'!$D:$K, 8, 0),""))</f>
        <v>#N/A</v>
      </c>
      <c r="Q128" s="53" t="e">
        <f>IF(VLOOKUP($B128, 'part 05'!$D:$K, 3, 0) = 0,"не сдают",VLOOKUP($B128, 'part 05'!$D:$J, 4, 0)-VLOOKUP($B128, 'part 05'!$D:$J, 5, 0)-VLOOKUP($B128, 'part 05'!$D:$J, 6, 0))</f>
        <v>#N/A</v>
      </c>
      <c r="R128" s="51" t="e">
        <f ca="1">IF(VLOOKUP($B128, 'part 06'!$D:$K, 3, 0) = 0,"не сдают",IF(VLOOKUP($B128, 'part 06'!$D:$K, 8, 0) &lt;&gt; TODAY(),IF(VLOOKUP($B128, 'part 06'!$D:$K, 6, 0) = 0,"потратили","должник"),"сдал"))</f>
        <v>#N/A</v>
      </c>
      <c r="S128" s="52" t="e">
        <f ca="1">IF(VLOOKUP($B128, 'part 06'!$D:$K, 3, 0) = 0,"не сдают",IF(VLOOKUP($B128, 'part 06'!$D:$K, 8, 0) &lt;&gt; TODAY(),VLOOKUP($B128, 'part 06'!$D:$K, 8, 0),""))</f>
        <v>#N/A</v>
      </c>
      <c r="T128" s="51" t="e">
        <f>IF(VLOOKUP($B128, 'part 06'!$D:$K, 3, 0) = 0,"не сдают",VLOOKUP($B128, 'part 06'!$D:$J, 4, 0)-VLOOKUP($B128, 'part 06'!$D:$J, 5, 0)-VLOOKUP($B128, 'part 06'!$D:$J, 6, 0))</f>
        <v>#N/A</v>
      </c>
      <c r="U128" s="51" t="e">
        <f ca="1">IF(VLOOKUP($B128, 'part 07'!$D:$K, 3, 0) = 0,"не сдают",IF(VLOOKUP($B128, 'part 07'!$D:$K, 8, 0) &lt;&gt; TODAY(),IF(VLOOKUP($B128, 'part 07'!$D:$K, 6, 0) = 0,"потратили","должник"),"сдал"))</f>
        <v>#N/A</v>
      </c>
      <c r="V128" s="52" t="e">
        <f ca="1">IF(VLOOKUP($B128, 'part 07'!$D:$K, 3, 0) = 0,"не сдают",IF(VLOOKUP($B128, 'part 07'!$D:$K, 8, 0) &lt;&gt; TODAY(),VLOOKUP($B128, 'part 07'!$D:$K, 8, 0),""))</f>
        <v>#N/A</v>
      </c>
      <c r="W128" s="51" t="e">
        <f>IF(VLOOKUP($B128, 'part 07'!$D:$K, 3, 0) = 0,"не сдают",VLOOKUP($B128, 'part 07'!$D:$J, 4, 0)-VLOOKUP($B128, 'part 07'!$D:$J, 5, 0)-VLOOKUP($B128, 'part 07'!$D:$J, 6, 0))</f>
        <v>#N/A</v>
      </c>
      <c r="X128" s="51" t="e">
        <f ca="1">IF(VLOOKUP($B128, 'part 08'!$D:$K, 3, 0) = 0,"не сдают",IF(VLOOKUP($B128, 'part 08'!$D:$K, 8, 0) &lt;&gt; TODAY(),IF(VLOOKUP($B128, 'part 08'!$D:$K, 6, 0) = 0,"потратили","должник"),"сдал"))</f>
        <v>#N/A</v>
      </c>
      <c r="Y128" s="52" t="e">
        <f ca="1">IF(VLOOKUP($B128, 'part 08'!$D:$K, 3, 0) = 0,"не сдают",IF(VLOOKUP($B128, 'part 08'!$D:$K, 8, 0) &lt;&gt; TODAY(),VLOOKUP($B128, 'part 08'!$D:$K, 8, 0),""))</f>
        <v>#N/A</v>
      </c>
      <c r="Z128" s="51" t="e">
        <f>IF(VLOOKUP($B128, 'part 08'!$D:$K, 3, 0) = 0,"не сдают",VLOOKUP($B128, 'part 08'!$D:$J, 4, 0)-VLOOKUP($B128, 'part 08'!$D:$J, 5, 0)-VLOOKUP($B128, 'part 08'!$D:$J, 6, 0))</f>
        <v>#N/A</v>
      </c>
      <c r="AA128" s="51" t="e">
        <f ca="1">IF(VLOOKUP($B128, 'part 09'!$D:$K, 3, 0) = 0,"не сдают",IF(VLOOKUP($B128, 'part 09'!$D:$K, 8, 0) &lt;&gt; TODAY(),IF(VLOOKUP($B128, 'part 09'!$D:$K, 6, 0) = 0,"потратили","должник"),"сдал"))</f>
        <v>#N/A</v>
      </c>
      <c r="AB128" s="52" t="e">
        <f ca="1">IF(VLOOKUP($B128, 'part 09'!$D:$K, 3, 0) = 0,"не сдают",IF(VLOOKUP($B128, 'part 09'!$D:$K, 8, 0) &lt;&gt; TODAY(),VLOOKUP($B128, 'part 09'!$D:$K, 8, 0),""))</f>
        <v>#N/A</v>
      </c>
      <c r="AC128" s="51" t="e">
        <f>IF(VLOOKUP($B128, 'part 09'!$D:$K, 3, 0) = 0,"не сдают",VLOOKUP($B128, 'part 09'!$D:$J, 4, 0)-VLOOKUP($B128, 'part 09'!$D:$J, 5, 0)-VLOOKUP($B128, 'part 09'!$D:$J, 6, 0))</f>
        <v>#N/A</v>
      </c>
      <c r="AD128" s="51" t="e">
        <f ca="1">IF(VLOOKUP($B128, 'part 10'!$D:$K, 3, 0) = 0,"не сдают",IF(VLOOKUP($B128, 'part 10'!$D:$K, 8, 0) &lt;&gt; TODAY(),IF(VLOOKUP($B128, 'part 10'!$D:$K, 6, 0) = 0,"потратили","должник"),"сдал"))</f>
        <v>#N/A</v>
      </c>
      <c r="AE128" s="52" t="e">
        <f ca="1">IF(VLOOKUP($B128, 'part 10'!$D:$K, 3, 0) = 0,"не сдают",IF(VLOOKUP($B128, 'part 10'!$D:$K, 8, 0) &lt;&gt; TODAY(),VLOOKUP($B128, 'part 10'!$D:$K, 8, 0),""))</f>
        <v>#N/A</v>
      </c>
      <c r="AF128" s="51" t="e">
        <f>IF(VLOOKUP($B128, 'part 10'!$D:$K, 3, 0) = 0,"не сдают",VLOOKUP($B128, 'part 10'!$D:$J, 4, 0)-VLOOKUP($B128, 'part 10'!$D:$J, 5, 0)-VLOOKUP($B128, 'part 10'!$D:$J, 6, 0))</f>
        <v>#N/A</v>
      </c>
    </row>
    <row r="129" spans="1:32" ht="15">
      <c r="A129" s="15">
        <v>127</v>
      </c>
      <c r="B129" s="29" t="s">
        <v>163</v>
      </c>
      <c r="C129" s="51" t="e">
        <f ca="1">IF(VLOOKUP($B129, 'part 01'!$D:$K, 3, 0) = 0,"не сдают",IF(VLOOKUP($B129, 'part 01'!$D:$K, 8, 0) &lt;&gt; TODAY(),IF(VLOOKUP($B129, 'part 01'!$D:$K, 6, 0) = 0,"потратили","должник"),"сдал"))</f>
        <v>#N/A</v>
      </c>
      <c r="D129" s="52" t="e">
        <f ca="1">IF(VLOOKUP($B129, 'part 01'!$D:$K, 3, 0) = 0,"не сдают",IF(VLOOKUP($B129, 'part 01'!$D:$K, 8, 0) &lt;&gt; TODAY(),VLOOKUP($B129, 'part 01'!$D:$K, 8, 0),""))</f>
        <v>#N/A</v>
      </c>
      <c r="E129" s="51" t="e">
        <f>IF(VLOOKUP($B129, 'part 01'!$D:$K, 3, 0) = 0,"не сдают",VLOOKUP($B129, 'part 01'!$D:$J, 4, 0)-VLOOKUP($B129, 'part 01'!$D:$J, 5, 0)-VLOOKUP($B129, 'part 01'!$D:$J, 6, 0))</f>
        <v>#N/A</v>
      </c>
      <c r="F129" s="51" t="e">
        <f ca="1">IF(VLOOKUP($B129, 'part 02'!$D:$K, 3, 0) = 0,"не сдают",IF(VLOOKUP($B129, 'part 02'!$D:$K, 8, 0) &lt;&gt; TODAY(),IF(VLOOKUP($B129, 'part 02'!$D:$K, 6, 0) = 0,"потратили","должник"),"сдал"))</f>
        <v>#N/A</v>
      </c>
      <c r="G129" s="52" t="e">
        <f ca="1">IF(VLOOKUP($B129, 'part 02'!$D:$K, 3, 0) = 0,"не сдают",IF(VLOOKUP($B129, 'part 02'!$D:$K, 8, 0) &lt;&gt; TODAY(),VLOOKUP($B129, 'part 02'!$D:$K, 8, 0),""))</f>
        <v>#N/A</v>
      </c>
      <c r="H129" s="51" t="e">
        <f>IF(VLOOKUP($B129, 'part 02'!$D:$K, 3, 0) = 0,"не сдают",VLOOKUP($B129, 'part 02'!$D:$J, 4, 0)-VLOOKUP($B129, 'part 02'!$D:$J, 5, 0)-VLOOKUP($B129, 'part 02'!$D:$J, 6, 0))</f>
        <v>#N/A</v>
      </c>
      <c r="I129" s="51" t="e">
        <f ca="1">IF(VLOOKUP($B129, 'part 03'!$D:$K, 3, 0) = 0,"не сдают",IF(VLOOKUP($B129, 'part 03'!$D:$K, 8, 0) &lt;&gt; TODAY(),IF(VLOOKUP($B129, 'part 03'!$D:$K, 6, 0) = 0,"потратили","должник"),"сдал"))</f>
        <v>#N/A</v>
      </c>
      <c r="J129" s="52" t="e">
        <f ca="1">IF(VLOOKUP($B129, 'part 03'!$D:$K, 3, 0) = 0,"не сдают",IF(VLOOKUP($B129, 'part 03'!$D:$K, 8, 0) &lt;&gt; TODAY(),VLOOKUP($B129, 'part 03'!$D:$K, 8, 0),""))</f>
        <v>#N/A</v>
      </c>
      <c r="K129" s="51" t="e">
        <f>IF(VLOOKUP($B129, 'part 03'!$D:$K, 3, 0) = 0,"не сдают",VLOOKUP($B129, 'part 03'!$D:$J, 4, 0)-VLOOKUP($B129, 'part 03'!$D:$J, 5, 0)-VLOOKUP($B129, 'part 03'!$D:$J, 6, 0))</f>
        <v>#N/A</v>
      </c>
      <c r="L129" s="51" t="e">
        <f ca="1">IF(VLOOKUP($B129, 'part 04'!$D:$K, 3, 0) = 0,"не сдают",IF(VLOOKUP($B129, 'part 04'!$D:$K, 8, 0) &lt;&gt; TODAY(),IF(VLOOKUP($B129, 'part 04'!$D:$K, 6, 0) = 0,"потратили","должник"),"сдал"))</f>
        <v>#N/A</v>
      </c>
      <c r="M129" s="52" t="e">
        <f ca="1">IF(VLOOKUP($B129, 'part 04'!$D:$K, 3, 0) = 0,"не сдают",IF(VLOOKUP($B129, 'part 04'!$D:$K, 8, 0) &lt;&gt; TODAY(),VLOOKUP($B129, 'part 04'!$D:$K, 8, 0),""))</f>
        <v>#N/A</v>
      </c>
      <c r="N129" s="51" t="e">
        <f>IF(VLOOKUP($B129, 'part 04'!$D:$K, 3, 0) = 0,"не сдают",VLOOKUP($B129, 'part 04'!$D:$J, 4, 0)-VLOOKUP($B129, 'part 04'!$D:$J, 5, 0)-VLOOKUP($B129, 'part 04'!$D:$J, 6, 0))</f>
        <v>#N/A</v>
      </c>
      <c r="O129" s="53" t="e">
        <f ca="1">IF(VLOOKUP($B129, 'part 05'!$D:$K, 3, 0) = 0,"не сдают",IF(VLOOKUP($B129, 'part 05'!$D:$K, 8, 0) &lt;&gt; TODAY(),IF(VLOOKUP($B129, 'part 05'!$D:$K, 6, 0) = 0,"потратили","должник"),"сдал"))</f>
        <v>#N/A</v>
      </c>
      <c r="P129" s="54" t="e">
        <f ca="1">IF(VLOOKUP($B129, 'part 05'!$D:$K, 3, 0) = 0,"не сдают",IF(VLOOKUP($B129, 'part 05'!$D:$K, 8, 0) &lt;&gt; TODAY(),VLOOKUP($B129, 'part 05'!$D:$K, 8, 0),""))</f>
        <v>#N/A</v>
      </c>
      <c r="Q129" s="53" t="e">
        <f>IF(VLOOKUP($B129, 'part 05'!$D:$K, 3, 0) = 0,"не сдают",VLOOKUP($B129, 'part 05'!$D:$J, 4, 0)-VLOOKUP($B129, 'part 05'!$D:$J, 5, 0)-VLOOKUP($B129, 'part 05'!$D:$J, 6, 0))</f>
        <v>#N/A</v>
      </c>
      <c r="R129" s="51" t="e">
        <f ca="1">IF(VLOOKUP($B129, 'part 06'!$D:$K, 3, 0) = 0,"не сдают",IF(VLOOKUP($B129, 'part 06'!$D:$K, 8, 0) &lt;&gt; TODAY(),IF(VLOOKUP($B129, 'part 06'!$D:$K, 6, 0) = 0,"потратили","должник"),"сдал"))</f>
        <v>#N/A</v>
      </c>
      <c r="S129" s="52" t="e">
        <f ca="1">IF(VLOOKUP($B129, 'part 06'!$D:$K, 3, 0) = 0,"не сдают",IF(VLOOKUP($B129, 'part 06'!$D:$K, 8, 0) &lt;&gt; TODAY(),VLOOKUP($B129, 'part 06'!$D:$K, 8, 0),""))</f>
        <v>#N/A</v>
      </c>
      <c r="T129" s="51" t="e">
        <f>IF(VLOOKUP($B129, 'part 06'!$D:$K, 3, 0) = 0,"не сдают",VLOOKUP($B129, 'part 06'!$D:$J, 4, 0)-VLOOKUP($B129, 'part 06'!$D:$J, 5, 0)-VLOOKUP($B129, 'part 06'!$D:$J, 6, 0))</f>
        <v>#N/A</v>
      </c>
      <c r="U129" s="51" t="e">
        <f ca="1">IF(VLOOKUP($B129, 'part 07'!$D:$K, 3, 0) = 0,"не сдают",IF(VLOOKUP($B129, 'part 07'!$D:$K, 8, 0) &lt;&gt; TODAY(),IF(VLOOKUP($B129, 'part 07'!$D:$K, 6, 0) = 0,"потратили","должник"),"сдал"))</f>
        <v>#N/A</v>
      </c>
      <c r="V129" s="52" t="e">
        <f ca="1">IF(VLOOKUP($B129, 'part 07'!$D:$K, 3, 0) = 0,"не сдают",IF(VLOOKUP($B129, 'part 07'!$D:$K, 8, 0) &lt;&gt; TODAY(),VLOOKUP($B129, 'part 07'!$D:$K, 8, 0),""))</f>
        <v>#N/A</v>
      </c>
      <c r="W129" s="51" t="e">
        <f>IF(VLOOKUP($B129, 'part 07'!$D:$K, 3, 0) = 0,"не сдают",VLOOKUP($B129, 'part 07'!$D:$J, 4, 0)-VLOOKUP($B129, 'part 07'!$D:$J, 5, 0)-VLOOKUP($B129, 'part 07'!$D:$J, 6, 0))</f>
        <v>#N/A</v>
      </c>
      <c r="X129" s="51" t="e">
        <f ca="1">IF(VLOOKUP($B129, 'part 08'!$D:$K, 3, 0) = 0,"не сдают",IF(VLOOKUP($B129, 'part 08'!$D:$K, 8, 0) &lt;&gt; TODAY(),IF(VLOOKUP($B129, 'part 08'!$D:$K, 6, 0) = 0,"потратили","должник"),"сдал"))</f>
        <v>#N/A</v>
      </c>
      <c r="Y129" s="52" t="e">
        <f ca="1">IF(VLOOKUP($B129, 'part 08'!$D:$K, 3, 0) = 0,"не сдают",IF(VLOOKUP($B129, 'part 08'!$D:$K, 8, 0) &lt;&gt; TODAY(),VLOOKUP($B129, 'part 08'!$D:$K, 8, 0),""))</f>
        <v>#N/A</v>
      </c>
      <c r="Z129" s="51" t="e">
        <f>IF(VLOOKUP($B129, 'part 08'!$D:$K, 3, 0) = 0,"не сдают",VLOOKUP($B129, 'part 08'!$D:$J, 4, 0)-VLOOKUP($B129, 'part 08'!$D:$J, 5, 0)-VLOOKUP($B129, 'part 08'!$D:$J, 6, 0))</f>
        <v>#N/A</v>
      </c>
      <c r="AA129" s="51" t="e">
        <f ca="1">IF(VLOOKUP($B129, 'part 09'!$D:$K, 3, 0) = 0,"не сдают",IF(VLOOKUP($B129, 'part 09'!$D:$K, 8, 0) &lt;&gt; TODAY(),IF(VLOOKUP($B129, 'part 09'!$D:$K, 6, 0) = 0,"потратили","должник"),"сдал"))</f>
        <v>#N/A</v>
      </c>
      <c r="AB129" s="52" t="e">
        <f ca="1">IF(VLOOKUP($B129, 'part 09'!$D:$K, 3, 0) = 0,"не сдают",IF(VLOOKUP($B129, 'part 09'!$D:$K, 8, 0) &lt;&gt; TODAY(),VLOOKUP($B129, 'part 09'!$D:$K, 8, 0),""))</f>
        <v>#N/A</v>
      </c>
      <c r="AC129" s="51" t="e">
        <f>IF(VLOOKUP($B129, 'part 09'!$D:$K, 3, 0) = 0,"не сдают",VLOOKUP($B129, 'part 09'!$D:$J, 4, 0)-VLOOKUP($B129, 'part 09'!$D:$J, 5, 0)-VLOOKUP($B129, 'part 09'!$D:$J, 6, 0))</f>
        <v>#N/A</v>
      </c>
      <c r="AD129" s="51" t="e">
        <f ca="1">IF(VLOOKUP($B129, 'part 10'!$D:$K, 3, 0) = 0,"не сдают",IF(VLOOKUP($B129, 'part 10'!$D:$K, 8, 0) &lt;&gt; TODAY(),IF(VLOOKUP($B129, 'part 10'!$D:$K, 6, 0) = 0,"потратили","должник"),"сдал"))</f>
        <v>#N/A</v>
      </c>
      <c r="AE129" s="52" t="e">
        <f ca="1">IF(VLOOKUP($B129, 'part 10'!$D:$K, 3, 0) = 0,"не сдают",IF(VLOOKUP($B129, 'part 10'!$D:$K, 8, 0) &lt;&gt; TODAY(),VLOOKUP($B129, 'part 10'!$D:$K, 8, 0),""))</f>
        <v>#N/A</v>
      </c>
      <c r="AF129" s="51" t="e">
        <f>IF(VLOOKUP($B129, 'part 10'!$D:$K, 3, 0) = 0,"не сдают",VLOOKUP($B129, 'part 10'!$D:$J, 4, 0)-VLOOKUP($B129, 'part 10'!$D:$J, 5, 0)-VLOOKUP($B129, 'part 10'!$D:$J, 6, 0))</f>
        <v>#N/A</v>
      </c>
    </row>
    <row r="130" spans="1:32" ht="15">
      <c r="A130" s="15">
        <v>128</v>
      </c>
      <c r="B130" s="29" t="s">
        <v>170</v>
      </c>
      <c r="C130" s="51" t="e">
        <f ca="1">IF(VLOOKUP($B130, 'part 01'!$D:$K, 3, 0) = 0,"не сдают",IF(VLOOKUP($B130, 'part 01'!$D:$K, 8, 0) &lt;&gt; TODAY(),IF(VLOOKUP($B130, 'part 01'!$D:$K, 6, 0) = 0,"потратили","должник"),"сдал"))</f>
        <v>#N/A</v>
      </c>
      <c r="D130" s="52" t="e">
        <f ca="1">IF(VLOOKUP($B130, 'part 01'!$D:$K, 3, 0) = 0,"не сдают",IF(VLOOKUP($B130, 'part 01'!$D:$K, 8, 0) &lt;&gt; TODAY(),VLOOKUP($B130, 'part 01'!$D:$K, 8, 0),""))</f>
        <v>#N/A</v>
      </c>
      <c r="E130" s="51" t="e">
        <f>IF(VLOOKUP($B130, 'part 01'!$D:$K, 3, 0) = 0,"не сдают",VLOOKUP($B130, 'part 01'!$D:$J, 4, 0)-VLOOKUP($B130, 'part 01'!$D:$J, 5, 0)-VLOOKUP($B130, 'part 01'!$D:$J, 6, 0))</f>
        <v>#N/A</v>
      </c>
      <c r="F130" s="51" t="e">
        <f ca="1">IF(VLOOKUP($B130, 'part 02'!$D:$K, 3, 0) = 0,"не сдают",IF(VLOOKUP($B130, 'part 02'!$D:$K, 8, 0) &lt;&gt; TODAY(),IF(VLOOKUP($B130, 'part 02'!$D:$K, 6, 0) = 0,"потратили","должник"),"сдал"))</f>
        <v>#N/A</v>
      </c>
      <c r="G130" s="52" t="e">
        <f ca="1">IF(VLOOKUP($B130, 'part 02'!$D:$K, 3, 0) = 0,"не сдают",IF(VLOOKUP($B130, 'part 02'!$D:$K, 8, 0) &lt;&gt; TODAY(),VLOOKUP($B130, 'part 02'!$D:$K, 8, 0),""))</f>
        <v>#N/A</v>
      </c>
      <c r="H130" s="51" t="e">
        <f>IF(VLOOKUP($B130, 'part 02'!$D:$K, 3, 0) = 0,"не сдают",VLOOKUP($B130, 'part 02'!$D:$J, 4, 0)-VLOOKUP($B130, 'part 02'!$D:$J, 5, 0)-VLOOKUP($B130, 'part 02'!$D:$J, 6, 0))</f>
        <v>#N/A</v>
      </c>
      <c r="I130" s="51" t="e">
        <f ca="1">IF(VLOOKUP($B130, 'part 03'!$D:$K, 3, 0) = 0,"не сдают",IF(VLOOKUP($B130, 'part 03'!$D:$K, 8, 0) &lt;&gt; TODAY(),IF(VLOOKUP($B130, 'part 03'!$D:$K, 6, 0) = 0,"потратили","должник"),"сдал"))</f>
        <v>#N/A</v>
      </c>
      <c r="J130" s="52" t="e">
        <f ca="1">IF(VLOOKUP($B130, 'part 03'!$D:$K, 3, 0) = 0,"не сдают",IF(VLOOKUP($B130, 'part 03'!$D:$K, 8, 0) &lt;&gt; TODAY(),VLOOKUP($B130, 'part 03'!$D:$K, 8, 0),""))</f>
        <v>#N/A</v>
      </c>
      <c r="K130" s="51" t="e">
        <f>IF(VLOOKUP($B130, 'part 03'!$D:$K, 3, 0) = 0,"не сдают",VLOOKUP($B130, 'part 03'!$D:$J, 4, 0)-VLOOKUP($B130, 'part 03'!$D:$J, 5, 0)-VLOOKUP($B130, 'part 03'!$D:$J, 6, 0))</f>
        <v>#N/A</v>
      </c>
      <c r="L130" s="51" t="e">
        <f ca="1">IF(VLOOKUP($B130, 'part 04'!$D:$K, 3, 0) = 0,"не сдают",IF(VLOOKUP($B130, 'part 04'!$D:$K, 8, 0) &lt;&gt; TODAY(),IF(VLOOKUP($B130, 'part 04'!$D:$K, 6, 0) = 0,"потратили","должник"),"сдал"))</f>
        <v>#N/A</v>
      </c>
      <c r="M130" s="52" t="e">
        <f ca="1">IF(VLOOKUP($B130, 'part 04'!$D:$K, 3, 0) = 0,"не сдают",IF(VLOOKUP($B130, 'part 04'!$D:$K, 8, 0) &lt;&gt; TODAY(),VLOOKUP($B130, 'part 04'!$D:$K, 8, 0),""))</f>
        <v>#N/A</v>
      </c>
      <c r="N130" s="51" t="e">
        <f>IF(VLOOKUP($B130, 'part 04'!$D:$K, 3, 0) = 0,"не сдают",VLOOKUP($B130, 'part 04'!$D:$J, 4, 0)-VLOOKUP($B130, 'part 04'!$D:$J, 5, 0)-VLOOKUP($B130, 'part 04'!$D:$J, 6, 0))</f>
        <v>#N/A</v>
      </c>
      <c r="O130" s="53" t="e">
        <f ca="1">IF(VLOOKUP($B130, 'part 05'!$D:$K, 3, 0) = 0,"не сдают",IF(VLOOKUP($B130, 'part 05'!$D:$K, 8, 0) &lt;&gt; TODAY(),IF(VLOOKUP($B130, 'part 05'!$D:$K, 6, 0) = 0,"потратили","должник"),"сдал"))</f>
        <v>#N/A</v>
      </c>
      <c r="P130" s="54" t="e">
        <f ca="1">IF(VLOOKUP($B130, 'part 05'!$D:$K, 3, 0) = 0,"не сдают",IF(VLOOKUP($B130, 'part 05'!$D:$K, 8, 0) &lt;&gt; TODAY(),VLOOKUP($B130, 'part 05'!$D:$K, 8, 0),""))</f>
        <v>#N/A</v>
      </c>
      <c r="Q130" s="53" t="e">
        <f>IF(VLOOKUP($B130, 'part 05'!$D:$K, 3, 0) = 0,"не сдают",VLOOKUP($B130, 'part 05'!$D:$J, 4, 0)-VLOOKUP($B130, 'part 05'!$D:$J, 5, 0)-VLOOKUP($B130, 'part 05'!$D:$J, 6, 0))</f>
        <v>#N/A</v>
      </c>
      <c r="R130" s="51" t="e">
        <f ca="1">IF(VLOOKUP($B130, 'part 06'!$D:$K, 3, 0) = 0,"не сдают",IF(VLOOKUP($B130, 'part 06'!$D:$K, 8, 0) &lt;&gt; TODAY(),IF(VLOOKUP($B130, 'part 06'!$D:$K, 6, 0) = 0,"потратили","должник"),"сдал"))</f>
        <v>#N/A</v>
      </c>
      <c r="S130" s="52" t="e">
        <f ca="1">IF(VLOOKUP($B130, 'part 06'!$D:$K, 3, 0) = 0,"не сдают",IF(VLOOKUP($B130, 'part 06'!$D:$K, 8, 0) &lt;&gt; TODAY(),VLOOKUP($B130, 'part 06'!$D:$K, 8, 0),""))</f>
        <v>#N/A</v>
      </c>
      <c r="T130" s="51" t="e">
        <f>IF(VLOOKUP($B130, 'part 06'!$D:$K, 3, 0) = 0,"не сдают",VLOOKUP($B130, 'part 06'!$D:$J, 4, 0)-VLOOKUP($B130, 'part 06'!$D:$J, 5, 0)-VLOOKUP($B130, 'part 06'!$D:$J, 6, 0))</f>
        <v>#N/A</v>
      </c>
      <c r="U130" s="51" t="e">
        <f ca="1">IF(VLOOKUP($B130, 'part 07'!$D:$K, 3, 0) = 0,"не сдают",IF(VLOOKUP($B130, 'part 07'!$D:$K, 8, 0) &lt;&gt; TODAY(),IF(VLOOKUP($B130, 'part 07'!$D:$K, 6, 0) = 0,"потратили","должник"),"сдал"))</f>
        <v>#N/A</v>
      </c>
      <c r="V130" s="52" t="e">
        <f ca="1">IF(VLOOKUP($B130, 'part 07'!$D:$K, 3, 0) = 0,"не сдают",IF(VLOOKUP($B130, 'part 07'!$D:$K, 8, 0) &lt;&gt; TODAY(),VLOOKUP($B130, 'part 07'!$D:$K, 8, 0),""))</f>
        <v>#N/A</v>
      </c>
      <c r="W130" s="51" t="e">
        <f>IF(VLOOKUP($B130, 'part 07'!$D:$K, 3, 0) = 0,"не сдают",VLOOKUP($B130, 'part 07'!$D:$J, 4, 0)-VLOOKUP($B130, 'part 07'!$D:$J, 5, 0)-VLOOKUP($B130, 'part 07'!$D:$J, 6, 0))</f>
        <v>#N/A</v>
      </c>
      <c r="X130" s="51" t="e">
        <f ca="1">IF(VLOOKUP($B130, 'part 08'!$D:$K, 3, 0) = 0,"не сдают",IF(VLOOKUP($B130, 'part 08'!$D:$K, 8, 0) &lt;&gt; TODAY(),IF(VLOOKUP($B130, 'part 08'!$D:$K, 6, 0) = 0,"потратили","должник"),"сдал"))</f>
        <v>#N/A</v>
      </c>
      <c r="Y130" s="52" t="e">
        <f ca="1">IF(VLOOKUP($B130, 'part 08'!$D:$K, 3, 0) = 0,"не сдают",IF(VLOOKUP($B130, 'part 08'!$D:$K, 8, 0) &lt;&gt; TODAY(),VLOOKUP($B130, 'part 08'!$D:$K, 8, 0),""))</f>
        <v>#N/A</v>
      </c>
      <c r="Z130" s="51" t="e">
        <f>IF(VLOOKUP($B130, 'part 08'!$D:$K, 3, 0) = 0,"не сдают",VLOOKUP($B130, 'part 08'!$D:$J, 4, 0)-VLOOKUP($B130, 'part 08'!$D:$J, 5, 0)-VLOOKUP($B130, 'part 08'!$D:$J, 6, 0))</f>
        <v>#N/A</v>
      </c>
      <c r="AA130" s="51" t="e">
        <f ca="1">IF(VLOOKUP($B130, 'part 09'!$D:$K, 3, 0) = 0,"не сдают",IF(VLOOKUP($B130, 'part 09'!$D:$K, 8, 0) &lt;&gt; TODAY(),IF(VLOOKUP($B130, 'part 09'!$D:$K, 6, 0) = 0,"потратили","должник"),"сдал"))</f>
        <v>#N/A</v>
      </c>
      <c r="AB130" s="52" t="e">
        <f ca="1">IF(VLOOKUP($B130, 'part 09'!$D:$K, 3, 0) = 0,"не сдают",IF(VLOOKUP($B130, 'part 09'!$D:$K, 8, 0) &lt;&gt; TODAY(),VLOOKUP($B130, 'part 09'!$D:$K, 8, 0),""))</f>
        <v>#N/A</v>
      </c>
      <c r="AC130" s="51" t="e">
        <f>IF(VLOOKUP($B130, 'part 09'!$D:$K, 3, 0) = 0,"не сдают",VLOOKUP($B130, 'part 09'!$D:$J, 4, 0)-VLOOKUP($B130, 'part 09'!$D:$J, 5, 0)-VLOOKUP($B130, 'part 09'!$D:$J, 6, 0))</f>
        <v>#N/A</v>
      </c>
      <c r="AD130" s="51" t="e">
        <f ca="1">IF(VLOOKUP($B130, 'part 10'!$D:$K, 3, 0) = 0,"не сдают",IF(VLOOKUP($B130, 'part 10'!$D:$K, 8, 0) &lt;&gt; TODAY(),IF(VLOOKUP($B130, 'part 10'!$D:$K, 6, 0) = 0,"потратили","должник"),"сдал"))</f>
        <v>#N/A</v>
      </c>
      <c r="AE130" s="52" t="e">
        <f ca="1">IF(VLOOKUP($B130, 'part 10'!$D:$K, 3, 0) = 0,"не сдают",IF(VLOOKUP($B130, 'part 10'!$D:$K, 8, 0) &lt;&gt; TODAY(),VLOOKUP($B130, 'part 10'!$D:$K, 8, 0),""))</f>
        <v>#N/A</v>
      </c>
      <c r="AF130" s="51" t="e">
        <f>IF(VLOOKUP($B130, 'part 10'!$D:$K, 3, 0) = 0,"не сдают",VLOOKUP($B130, 'part 10'!$D:$J, 4, 0)-VLOOKUP($B130, 'part 10'!$D:$J, 5, 0)-VLOOKUP($B130, 'part 10'!$D:$J, 6, 0))</f>
        <v>#N/A</v>
      </c>
    </row>
    <row r="131" spans="1:32" ht="15">
      <c r="A131" s="15">
        <v>129</v>
      </c>
      <c r="B131" s="29" t="s">
        <v>169</v>
      </c>
      <c r="C131" s="51" t="e">
        <f ca="1">IF(VLOOKUP($B131, 'part 01'!$D:$K, 3, 0) = 0,"не сдают",IF(VLOOKUP($B131, 'part 01'!$D:$K, 8, 0) &lt;&gt; TODAY(),IF(VLOOKUP($B131, 'part 01'!$D:$K, 6, 0) = 0,"потратили","должник"),"сдал"))</f>
        <v>#N/A</v>
      </c>
      <c r="D131" s="52" t="e">
        <f ca="1">IF(VLOOKUP($B131, 'part 01'!$D:$K, 3, 0) = 0,"не сдают",IF(VLOOKUP($B131, 'part 01'!$D:$K, 8, 0) &lt;&gt; TODAY(),VLOOKUP($B131, 'part 01'!$D:$K, 8, 0),""))</f>
        <v>#N/A</v>
      </c>
      <c r="E131" s="51" t="e">
        <f>IF(VLOOKUP($B131, 'part 01'!$D:$K, 3, 0) = 0,"не сдают",VLOOKUP($B131, 'part 01'!$D:$J, 4, 0)-VLOOKUP($B131, 'part 01'!$D:$J, 5, 0)-VLOOKUP($B131, 'part 01'!$D:$J, 6, 0))</f>
        <v>#N/A</v>
      </c>
      <c r="F131" s="51" t="e">
        <f ca="1">IF(VLOOKUP($B131, 'part 02'!$D:$K, 3, 0) = 0,"не сдают",IF(VLOOKUP($B131, 'part 02'!$D:$K, 8, 0) &lt;&gt; TODAY(),IF(VLOOKUP($B131, 'part 02'!$D:$K, 6, 0) = 0,"потратили","должник"),"сдал"))</f>
        <v>#N/A</v>
      </c>
      <c r="G131" s="52" t="e">
        <f ca="1">IF(VLOOKUP($B131, 'part 02'!$D:$K, 3, 0) = 0,"не сдают",IF(VLOOKUP($B131, 'part 02'!$D:$K, 8, 0) &lt;&gt; TODAY(),VLOOKUP($B131, 'part 02'!$D:$K, 8, 0),""))</f>
        <v>#N/A</v>
      </c>
      <c r="H131" s="51" t="e">
        <f>IF(VLOOKUP($B131, 'part 02'!$D:$K, 3, 0) = 0,"не сдают",VLOOKUP($B131, 'part 02'!$D:$J, 4, 0)-VLOOKUP($B131, 'part 02'!$D:$J, 5, 0)-VLOOKUP($B131, 'part 02'!$D:$J, 6, 0))</f>
        <v>#N/A</v>
      </c>
      <c r="I131" s="51" t="e">
        <f ca="1">IF(VLOOKUP($B131, 'part 03'!$D:$K, 3, 0) = 0,"не сдают",IF(VLOOKUP($B131, 'part 03'!$D:$K, 8, 0) &lt;&gt; TODAY(),IF(VLOOKUP($B131, 'part 03'!$D:$K, 6, 0) = 0,"потратили","должник"),"сдал"))</f>
        <v>#N/A</v>
      </c>
      <c r="J131" s="52" t="e">
        <f ca="1">IF(VLOOKUP($B131, 'part 03'!$D:$K, 3, 0) = 0,"не сдают",IF(VLOOKUP($B131, 'part 03'!$D:$K, 8, 0) &lt;&gt; TODAY(),VLOOKUP($B131, 'part 03'!$D:$K, 8, 0),""))</f>
        <v>#N/A</v>
      </c>
      <c r="K131" s="51" t="e">
        <f>IF(VLOOKUP($B131, 'part 03'!$D:$K, 3, 0) = 0,"не сдают",VLOOKUP($B131, 'part 03'!$D:$J, 4, 0)-VLOOKUP($B131, 'part 03'!$D:$J, 5, 0)-VLOOKUP($B131, 'part 03'!$D:$J, 6, 0))</f>
        <v>#N/A</v>
      </c>
      <c r="L131" s="51" t="e">
        <f ca="1">IF(VLOOKUP($B131, 'part 04'!$D:$K, 3, 0) = 0,"не сдают",IF(VLOOKUP($B131, 'part 04'!$D:$K, 8, 0) &lt;&gt; TODAY(),IF(VLOOKUP($B131, 'part 04'!$D:$K, 6, 0) = 0,"потратили","должник"),"сдал"))</f>
        <v>#N/A</v>
      </c>
      <c r="M131" s="52" t="e">
        <f ca="1">IF(VLOOKUP($B131, 'part 04'!$D:$K, 3, 0) = 0,"не сдают",IF(VLOOKUP($B131, 'part 04'!$D:$K, 8, 0) &lt;&gt; TODAY(),VLOOKUP($B131, 'part 04'!$D:$K, 8, 0),""))</f>
        <v>#N/A</v>
      </c>
      <c r="N131" s="51" t="e">
        <f>IF(VLOOKUP($B131, 'part 04'!$D:$K, 3, 0) = 0,"не сдают",VLOOKUP($B131, 'part 04'!$D:$J, 4, 0)-VLOOKUP($B131, 'part 04'!$D:$J, 5, 0)-VLOOKUP($B131, 'part 04'!$D:$J, 6, 0))</f>
        <v>#N/A</v>
      </c>
      <c r="O131" s="53" t="e">
        <f ca="1">IF(VLOOKUP($B131, 'part 05'!$D:$K, 3, 0) = 0,"не сдают",IF(VLOOKUP($B131, 'part 05'!$D:$K, 8, 0) &lt;&gt; TODAY(),IF(VLOOKUP($B131, 'part 05'!$D:$K, 6, 0) = 0,"потратили","должник"),"сдал"))</f>
        <v>#N/A</v>
      </c>
      <c r="P131" s="54" t="e">
        <f ca="1">IF(VLOOKUP($B131, 'part 05'!$D:$K, 3, 0) = 0,"не сдают",IF(VLOOKUP($B131, 'part 05'!$D:$K, 8, 0) &lt;&gt; TODAY(),VLOOKUP($B131, 'part 05'!$D:$K, 8, 0),""))</f>
        <v>#N/A</v>
      </c>
      <c r="Q131" s="53" t="e">
        <f>IF(VLOOKUP($B131, 'part 05'!$D:$K, 3, 0) = 0,"не сдают",VLOOKUP($B131, 'part 05'!$D:$J, 4, 0)-VLOOKUP($B131, 'part 05'!$D:$J, 5, 0)-VLOOKUP($B131, 'part 05'!$D:$J, 6, 0))</f>
        <v>#N/A</v>
      </c>
      <c r="R131" s="51" t="e">
        <f ca="1">IF(VLOOKUP($B131, 'part 06'!$D:$K, 3, 0) = 0,"не сдают",IF(VLOOKUP($B131, 'part 06'!$D:$K, 8, 0) &lt;&gt; TODAY(),IF(VLOOKUP($B131, 'part 06'!$D:$K, 6, 0) = 0,"потратили","должник"),"сдал"))</f>
        <v>#N/A</v>
      </c>
      <c r="S131" s="52" t="e">
        <f ca="1">IF(VLOOKUP($B131, 'part 06'!$D:$K, 3, 0) = 0,"не сдают",IF(VLOOKUP($B131, 'part 06'!$D:$K, 8, 0) &lt;&gt; TODAY(),VLOOKUP($B131, 'part 06'!$D:$K, 8, 0),""))</f>
        <v>#N/A</v>
      </c>
      <c r="T131" s="51" t="e">
        <f>IF(VLOOKUP($B131, 'part 06'!$D:$K, 3, 0) = 0,"не сдают",VLOOKUP($B131, 'part 06'!$D:$J, 4, 0)-VLOOKUP($B131, 'part 06'!$D:$J, 5, 0)-VLOOKUP($B131, 'part 06'!$D:$J, 6, 0))</f>
        <v>#N/A</v>
      </c>
      <c r="U131" s="51" t="e">
        <f ca="1">IF(VLOOKUP($B131, 'part 07'!$D:$K, 3, 0) = 0,"не сдают",IF(VLOOKUP($B131, 'part 07'!$D:$K, 8, 0) &lt;&gt; TODAY(),IF(VLOOKUP($B131, 'part 07'!$D:$K, 6, 0) = 0,"потратили","должник"),"сдал"))</f>
        <v>#N/A</v>
      </c>
      <c r="V131" s="52" t="e">
        <f ca="1">IF(VLOOKUP($B131, 'part 07'!$D:$K, 3, 0) = 0,"не сдают",IF(VLOOKUP($B131, 'part 07'!$D:$K, 8, 0) &lt;&gt; TODAY(),VLOOKUP($B131, 'part 07'!$D:$K, 8, 0),""))</f>
        <v>#N/A</v>
      </c>
      <c r="W131" s="51" t="e">
        <f>IF(VLOOKUP($B131, 'part 07'!$D:$K, 3, 0) = 0,"не сдают",VLOOKUP($B131, 'part 07'!$D:$J, 4, 0)-VLOOKUP($B131, 'part 07'!$D:$J, 5, 0)-VLOOKUP($B131, 'part 07'!$D:$J, 6, 0))</f>
        <v>#N/A</v>
      </c>
      <c r="X131" s="51" t="e">
        <f ca="1">IF(VLOOKUP($B131, 'part 08'!$D:$K, 3, 0) = 0,"не сдают",IF(VLOOKUP($B131, 'part 08'!$D:$K, 8, 0) &lt;&gt; TODAY(),IF(VLOOKUP($B131, 'part 08'!$D:$K, 6, 0) = 0,"потратили","должник"),"сдал"))</f>
        <v>#N/A</v>
      </c>
      <c r="Y131" s="52" t="e">
        <f ca="1">IF(VLOOKUP($B131, 'part 08'!$D:$K, 3, 0) = 0,"не сдают",IF(VLOOKUP($B131, 'part 08'!$D:$K, 8, 0) &lt;&gt; TODAY(),VLOOKUP($B131, 'part 08'!$D:$K, 8, 0),""))</f>
        <v>#N/A</v>
      </c>
      <c r="Z131" s="51" t="e">
        <f>IF(VLOOKUP($B131, 'part 08'!$D:$K, 3, 0) = 0,"не сдают",VLOOKUP($B131, 'part 08'!$D:$J, 4, 0)-VLOOKUP($B131, 'part 08'!$D:$J, 5, 0)-VLOOKUP($B131, 'part 08'!$D:$J, 6, 0))</f>
        <v>#N/A</v>
      </c>
      <c r="AA131" s="51" t="e">
        <f ca="1">IF(VLOOKUP($B131, 'part 09'!$D:$K, 3, 0) = 0,"не сдают",IF(VLOOKUP($B131, 'part 09'!$D:$K, 8, 0) &lt;&gt; TODAY(),IF(VLOOKUP($B131, 'part 09'!$D:$K, 6, 0) = 0,"потратили","должник"),"сдал"))</f>
        <v>#N/A</v>
      </c>
      <c r="AB131" s="52" t="e">
        <f ca="1">IF(VLOOKUP($B131, 'part 09'!$D:$K, 3, 0) = 0,"не сдают",IF(VLOOKUP($B131, 'part 09'!$D:$K, 8, 0) &lt;&gt; TODAY(),VLOOKUP($B131, 'part 09'!$D:$K, 8, 0),""))</f>
        <v>#N/A</v>
      </c>
      <c r="AC131" s="51" t="e">
        <f>IF(VLOOKUP($B131, 'part 09'!$D:$K, 3, 0) = 0,"не сдают",VLOOKUP($B131, 'part 09'!$D:$J, 4, 0)-VLOOKUP($B131, 'part 09'!$D:$J, 5, 0)-VLOOKUP($B131, 'part 09'!$D:$J, 6, 0))</f>
        <v>#N/A</v>
      </c>
      <c r="AD131" s="51" t="e">
        <f ca="1">IF(VLOOKUP($B131, 'part 10'!$D:$K, 3, 0) = 0,"не сдают",IF(VLOOKUP($B131, 'part 10'!$D:$K, 8, 0) &lt;&gt; TODAY(),IF(VLOOKUP($B131, 'part 10'!$D:$K, 6, 0) = 0,"потратили","должник"),"сдал"))</f>
        <v>#N/A</v>
      </c>
      <c r="AE131" s="52" t="e">
        <f ca="1">IF(VLOOKUP($B131, 'part 10'!$D:$K, 3, 0) = 0,"не сдают",IF(VLOOKUP($B131, 'part 10'!$D:$K, 8, 0) &lt;&gt; TODAY(),VLOOKUP($B131, 'part 10'!$D:$K, 8, 0),""))</f>
        <v>#N/A</v>
      </c>
      <c r="AF131" s="51" t="e">
        <f>IF(VLOOKUP($B131, 'part 10'!$D:$K, 3, 0) = 0,"не сдают",VLOOKUP($B131, 'part 10'!$D:$J, 4, 0)-VLOOKUP($B131, 'part 10'!$D:$J, 5, 0)-VLOOKUP($B131, 'part 10'!$D:$J, 6, 0))</f>
        <v>#N/A</v>
      </c>
    </row>
    <row r="132" spans="1:32" ht="15">
      <c r="A132" s="15">
        <v>130</v>
      </c>
      <c r="B132" s="29" t="s">
        <v>168</v>
      </c>
      <c r="C132" s="51" t="e">
        <f ca="1">IF(VLOOKUP($B132, 'part 01'!$D:$K, 3, 0) = 0,"не сдают",IF(VLOOKUP($B132, 'part 01'!$D:$K, 8, 0) &lt;&gt; TODAY(),IF(VLOOKUP($B132, 'part 01'!$D:$K, 6, 0) = 0,"потратили","должник"),"сдал"))</f>
        <v>#N/A</v>
      </c>
      <c r="D132" s="52" t="e">
        <f ca="1">IF(VLOOKUP($B132, 'part 01'!$D:$K, 3, 0) = 0,"не сдают",IF(VLOOKUP($B132, 'part 01'!$D:$K, 8, 0) &lt;&gt; TODAY(),VLOOKUP($B132, 'part 01'!$D:$K, 8, 0),""))</f>
        <v>#N/A</v>
      </c>
      <c r="E132" s="51" t="e">
        <f>IF(VLOOKUP($B132, 'part 01'!$D:$K, 3, 0) = 0,"не сдают",VLOOKUP($B132, 'part 01'!$D:$J, 4, 0)-VLOOKUP($B132, 'part 01'!$D:$J, 5, 0)-VLOOKUP($B132, 'part 01'!$D:$J, 6, 0))</f>
        <v>#N/A</v>
      </c>
      <c r="F132" s="51" t="e">
        <f ca="1">IF(VLOOKUP($B132, 'part 02'!$D:$K, 3, 0) = 0,"не сдают",IF(VLOOKUP($B132, 'part 02'!$D:$K, 8, 0) &lt;&gt; TODAY(),IF(VLOOKUP($B132, 'part 02'!$D:$K, 6, 0) = 0,"потратили","должник"),"сдал"))</f>
        <v>#N/A</v>
      </c>
      <c r="G132" s="52" t="e">
        <f ca="1">IF(VLOOKUP($B132, 'part 02'!$D:$K, 3, 0) = 0,"не сдают",IF(VLOOKUP($B132, 'part 02'!$D:$K, 8, 0) &lt;&gt; TODAY(),VLOOKUP($B132, 'part 02'!$D:$K, 8, 0),""))</f>
        <v>#N/A</v>
      </c>
      <c r="H132" s="51" t="e">
        <f>IF(VLOOKUP($B132, 'part 02'!$D:$K, 3, 0) = 0,"не сдают",VLOOKUP($B132, 'part 02'!$D:$J, 4, 0)-VLOOKUP($B132, 'part 02'!$D:$J, 5, 0)-VLOOKUP($B132, 'part 02'!$D:$J, 6, 0))</f>
        <v>#N/A</v>
      </c>
      <c r="I132" s="51" t="e">
        <f ca="1">IF(VLOOKUP($B132, 'part 03'!$D:$K, 3, 0) = 0,"не сдают",IF(VLOOKUP($B132, 'part 03'!$D:$K, 8, 0) &lt;&gt; TODAY(),IF(VLOOKUP($B132, 'part 03'!$D:$K, 6, 0) = 0,"потратили","должник"),"сдал"))</f>
        <v>#N/A</v>
      </c>
      <c r="J132" s="52" t="e">
        <f ca="1">IF(VLOOKUP($B132, 'part 03'!$D:$K, 3, 0) = 0,"не сдают",IF(VLOOKUP($B132, 'part 03'!$D:$K, 8, 0) &lt;&gt; TODAY(),VLOOKUP($B132, 'part 03'!$D:$K, 8, 0),""))</f>
        <v>#N/A</v>
      </c>
      <c r="K132" s="51" t="e">
        <f>IF(VLOOKUP($B132, 'part 03'!$D:$K, 3, 0) = 0,"не сдают",VLOOKUP($B132, 'part 03'!$D:$J, 4, 0)-VLOOKUP($B132, 'part 03'!$D:$J, 5, 0)-VLOOKUP($B132, 'part 03'!$D:$J, 6, 0))</f>
        <v>#N/A</v>
      </c>
      <c r="L132" s="51" t="e">
        <f ca="1">IF(VLOOKUP($B132, 'part 04'!$D:$K, 3, 0) = 0,"не сдают",IF(VLOOKUP($B132, 'part 04'!$D:$K, 8, 0) &lt;&gt; TODAY(),IF(VLOOKUP($B132, 'part 04'!$D:$K, 6, 0) = 0,"потратили","должник"),"сдал"))</f>
        <v>#N/A</v>
      </c>
      <c r="M132" s="52" t="e">
        <f ca="1">IF(VLOOKUP($B132, 'part 04'!$D:$K, 3, 0) = 0,"не сдают",IF(VLOOKUP($B132, 'part 04'!$D:$K, 8, 0) &lt;&gt; TODAY(),VLOOKUP($B132, 'part 04'!$D:$K, 8, 0),""))</f>
        <v>#N/A</v>
      </c>
      <c r="N132" s="51" t="e">
        <f>IF(VLOOKUP($B132, 'part 04'!$D:$K, 3, 0) = 0,"не сдают",VLOOKUP($B132, 'part 04'!$D:$J, 4, 0)-VLOOKUP($B132, 'part 04'!$D:$J, 5, 0)-VLOOKUP($B132, 'part 04'!$D:$J, 6, 0))</f>
        <v>#N/A</v>
      </c>
      <c r="O132" s="53" t="e">
        <f ca="1">IF(VLOOKUP($B132, 'part 05'!$D:$K, 3, 0) = 0,"не сдают",IF(VLOOKUP($B132, 'part 05'!$D:$K, 8, 0) &lt;&gt; TODAY(),IF(VLOOKUP($B132, 'part 05'!$D:$K, 6, 0) = 0,"потратили","должник"),"сдал"))</f>
        <v>#N/A</v>
      </c>
      <c r="P132" s="54" t="e">
        <f ca="1">IF(VLOOKUP($B132, 'part 05'!$D:$K, 3, 0) = 0,"не сдают",IF(VLOOKUP($B132, 'part 05'!$D:$K, 8, 0) &lt;&gt; TODAY(),VLOOKUP($B132, 'part 05'!$D:$K, 8, 0),""))</f>
        <v>#N/A</v>
      </c>
      <c r="Q132" s="53" t="e">
        <f>IF(VLOOKUP($B132, 'part 05'!$D:$K, 3, 0) = 0,"не сдают",VLOOKUP($B132, 'part 05'!$D:$J, 4, 0)-VLOOKUP($B132, 'part 05'!$D:$J, 5, 0)-VLOOKUP($B132, 'part 05'!$D:$J, 6, 0))</f>
        <v>#N/A</v>
      </c>
      <c r="R132" s="51" t="e">
        <f ca="1">IF(VLOOKUP($B132, 'part 06'!$D:$K, 3, 0) = 0,"не сдают",IF(VLOOKUP($B132, 'part 06'!$D:$K, 8, 0) &lt;&gt; TODAY(),IF(VLOOKUP($B132, 'part 06'!$D:$K, 6, 0) = 0,"потратили","должник"),"сдал"))</f>
        <v>#N/A</v>
      </c>
      <c r="S132" s="52" t="e">
        <f ca="1">IF(VLOOKUP($B132, 'part 06'!$D:$K, 3, 0) = 0,"не сдают",IF(VLOOKUP($B132, 'part 06'!$D:$K, 8, 0) &lt;&gt; TODAY(),VLOOKUP($B132, 'part 06'!$D:$K, 8, 0),""))</f>
        <v>#N/A</v>
      </c>
      <c r="T132" s="51" t="e">
        <f>IF(VLOOKUP($B132, 'part 06'!$D:$K, 3, 0) = 0,"не сдают",VLOOKUP($B132, 'part 06'!$D:$J, 4, 0)-VLOOKUP($B132, 'part 06'!$D:$J, 5, 0)-VLOOKUP($B132, 'part 06'!$D:$J, 6, 0))</f>
        <v>#N/A</v>
      </c>
      <c r="U132" s="51" t="e">
        <f ca="1">IF(VLOOKUP($B132, 'part 07'!$D:$K, 3, 0) = 0,"не сдают",IF(VLOOKUP($B132, 'part 07'!$D:$K, 8, 0) &lt;&gt; TODAY(),IF(VLOOKUP($B132, 'part 07'!$D:$K, 6, 0) = 0,"потратили","должник"),"сдал"))</f>
        <v>#N/A</v>
      </c>
      <c r="V132" s="52" t="e">
        <f ca="1">IF(VLOOKUP($B132, 'part 07'!$D:$K, 3, 0) = 0,"не сдают",IF(VLOOKUP($B132, 'part 07'!$D:$K, 8, 0) &lt;&gt; TODAY(),VLOOKUP($B132, 'part 07'!$D:$K, 8, 0),""))</f>
        <v>#N/A</v>
      </c>
      <c r="W132" s="51" t="e">
        <f>IF(VLOOKUP($B132, 'part 07'!$D:$K, 3, 0) = 0,"не сдают",VLOOKUP($B132, 'part 07'!$D:$J, 4, 0)-VLOOKUP($B132, 'part 07'!$D:$J, 5, 0)-VLOOKUP($B132, 'part 07'!$D:$J, 6, 0))</f>
        <v>#N/A</v>
      </c>
      <c r="X132" s="51" t="e">
        <f ca="1">IF(VLOOKUP($B132, 'part 08'!$D:$K, 3, 0) = 0,"не сдают",IF(VLOOKUP($B132, 'part 08'!$D:$K, 8, 0) &lt;&gt; TODAY(),IF(VLOOKUP($B132, 'part 08'!$D:$K, 6, 0) = 0,"потратили","должник"),"сдал"))</f>
        <v>#N/A</v>
      </c>
      <c r="Y132" s="52" t="e">
        <f ca="1">IF(VLOOKUP($B132, 'part 08'!$D:$K, 3, 0) = 0,"не сдают",IF(VLOOKUP($B132, 'part 08'!$D:$K, 8, 0) &lt;&gt; TODAY(),VLOOKUP($B132, 'part 08'!$D:$K, 8, 0),""))</f>
        <v>#N/A</v>
      </c>
      <c r="Z132" s="51" t="e">
        <f>IF(VLOOKUP($B132, 'part 08'!$D:$K, 3, 0) = 0,"не сдают",VLOOKUP($B132, 'part 08'!$D:$J, 4, 0)-VLOOKUP($B132, 'part 08'!$D:$J, 5, 0)-VLOOKUP($B132, 'part 08'!$D:$J, 6, 0))</f>
        <v>#N/A</v>
      </c>
      <c r="AA132" s="51" t="e">
        <f ca="1">IF(VLOOKUP($B132, 'part 09'!$D:$K, 3, 0) = 0,"не сдают",IF(VLOOKUP($B132, 'part 09'!$D:$K, 8, 0) &lt;&gt; TODAY(),IF(VLOOKUP($B132, 'part 09'!$D:$K, 6, 0) = 0,"потратили","должник"),"сдал"))</f>
        <v>#N/A</v>
      </c>
      <c r="AB132" s="52" t="e">
        <f ca="1">IF(VLOOKUP($B132, 'part 09'!$D:$K, 3, 0) = 0,"не сдают",IF(VLOOKUP($B132, 'part 09'!$D:$K, 8, 0) &lt;&gt; TODAY(),VLOOKUP($B132, 'part 09'!$D:$K, 8, 0),""))</f>
        <v>#N/A</v>
      </c>
      <c r="AC132" s="51" t="e">
        <f>IF(VLOOKUP($B132, 'part 09'!$D:$K, 3, 0) = 0,"не сдают",VLOOKUP($B132, 'part 09'!$D:$J, 4, 0)-VLOOKUP($B132, 'part 09'!$D:$J, 5, 0)-VLOOKUP($B132, 'part 09'!$D:$J, 6, 0))</f>
        <v>#N/A</v>
      </c>
      <c r="AD132" s="51" t="e">
        <f ca="1">IF(VLOOKUP($B132, 'part 10'!$D:$K, 3, 0) = 0,"не сдают",IF(VLOOKUP($B132, 'part 10'!$D:$K, 8, 0) &lt;&gt; TODAY(),IF(VLOOKUP($B132, 'part 10'!$D:$K, 6, 0) = 0,"потратили","должник"),"сдал"))</f>
        <v>#N/A</v>
      </c>
      <c r="AE132" s="52" t="e">
        <f ca="1">IF(VLOOKUP($B132, 'part 10'!$D:$K, 3, 0) = 0,"не сдают",IF(VLOOKUP($B132, 'part 10'!$D:$K, 8, 0) &lt;&gt; TODAY(),VLOOKUP($B132, 'part 10'!$D:$K, 8, 0),""))</f>
        <v>#N/A</v>
      </c>
      <c r="AF132" s="51" t="e">
        <f>IF(VLOOKUP($B132, 'part 10'!$D:$K, 3, 0) = 0,"не сдают",VLOOKUP($B132, 'part 10'!$D:$J, 4, 0)-VLOOKUP($B132, 'part 10'!$D:$J, 5, 0)-VLOOKUP($B132, 'part 10'!$D:$J, 6, 0))</f>
        <v>#N/A</v>
      </c>
    </row>
    <row r="133" spans="1:32" ht="15">
      <c r="A133" s="15">
        <v>131</v>
      </c>
      <c r="B133" s="29" t="s">
        <v>175</v>
      </c>
      <c r="C133" s="51" t="e">
        <f ca="1">IF(VLOOKUP($B133, 'part 01'!$D:$K, 3, 0) = 0,"не сдают",IF(VLOOKUP($B133, 'part 01'!$D:$K, 8, 0) &lt;&gt; TODAY(),IF(VLOOKUP($B133, 'part 01'!$D:$K, 6, 0) = 0,"потратили","должник"),"сдал"))</f>
        <v>#N/A</v>
      </c>
      <c r="D133" s="52" t="e">
        <f ca="1">IF(VLOOKUP($B133, 'part 01'!$D:$K, 3, 0) = 0,"не сдают",IF(VLOOKUP($B133, 'part 01'!$D:$K, 8, 0) &lt;&gt; TODAY(),VLOOKUP($B133, 'part 01'!$D:$K, 8, 0),""))</f>
        <v>#N/A</v>
      </c>
      <c r="E133" s="51" t="e">
        <f>IF(VLOOKUP($B133, 'part 01'!$D:$K, 3, 0) = 0,"не сдают",VLOOKUP($B133, 'part 01'!$D:$J, 4, 0)-VLOOKUP($B133, 'part 01'!$D:$J, 5, 0)-VLOOKUP($B133, 'part 01'!$D:$J, 6, 0))</f>
        <v>#N/A</v>
      </c>
      <c r="F133" s="51" t="e">
        <f ca="1">IF(VLOOKUP($B133, 'part 02'!$D:$K, 3, 0) = 0,"не сдают",IF(VLOOKUP($B133, 'part 02'!$D:$K, 8, 0) &lt;&gt; TODAY(),IF(VLOOKUP($B133, 'part 02'!$D:$K, 6, 0) = 0,"потратили","должник"),"сдал"))</f>
        <v>#N/A</v>
      </c>
      <c r="G133" s="52" t="e">
        <f ca="1">IF(VLOOKUP($B133, 'part 02'!$D:$K, 3, 0) = 0,"не сдают",IF(VLOOKUP($B133, 'part 02'!$D:$K, 8, 0) &lt;&gt; TODAY(),VLOOKUP($B133, 'part 02'!$D:$K, 8, 0),""))</f>
        <v>#N/A</v>
      </c>
      <c r="H133" s="51" t="e">
        <f>IF(VLOOKUP($B133, 'part 02'!$D:$K, 3, 0) = 0,"не сдают",VLOOKUP($B133, 'part 02'!$D:$J, 4, 0)-VLOOKUP($B133, 'part 02'!$D:$J, 5, 0)-VLOOKUP($B133, 'part 02'!$D:$J, 6, 0))</f>
        <v>#N/A</v>
      </c>
      <c r="I133" s="51" t="e">
        <f ca="1">IF(VLOOKUP($B133, 'part 03'!$D:$K, 3, 0) = 0,"не сдают",IF(VLOOKUP($B133, 'part 03'!$D:$K, 8, 0) &lt;&gt; TODAY(),IF(VLOOKUP($B133, 'part 03'!$D:$K, 6, 0) = 0,"потратили","должник"),"сдал"))</f>
        <v>#N/A</v>
      </c>
      <c r="J133" s="52" t="e">
        <f ca="1">IF(VLOOKUP($B133, 'part 03'!$D:$K, 3, 0) = 0,"не сдают",IF(VLOOKUP($B133, 'part 03'!$D:$K, 8, 0) &lt;&gt; TODAY(),VLOOKUP($B133, 'part 03'!$D:$K, 8, 0),""))</f>
        <v>#N/A</v>
      </c>
      <c r="K133" s="51" t="e">
        <f>IF(VLOOKUP($B133, 'part 03'!$D:$K, 3, 0) = 0,"не сдают",VLOOKUP($B133, 'part 03'!$D:$J, 4, 0)-VLOOKUP($B133, 'part 03'!$D:$J, 5, 0)-VLOOKUP($B133, 'part 03'!$D:$J, 6, 0))</f>
        <v>#N/A</v>
      </c>
      <c r="L133" s="51" t="e">
        <f ca="1">IF(VLOOKUP($B133, 'part 04'!$D:$K, 3, 0) = 0,"не сдают",IF(VLOOKUP($B133, 'part 04'!$D:$K, 8, 0) &lt;&gt; TODAY(),IF(VLOOKUP($B133, 'part 04'!$D:$K, 6, 0) = 0,"потратили","должник"),"сдал"))</f>
        <v>#N/A</v>
      </c>
      <c r="M133" s="52" t="e">
        <f ca="1">IF(VLOOKUP($B133, 'part 04'!$D:$K, 3, 0) = 0,"не сдают",IF(VLOOKUP($B133, 'part 04'!$D:$K, 8, 0) &lt;&gt; TODAY(),VLOOKUP($B133, 'part 04'!$D:$K, 8, 0),""))</f>
        <v>#N/A</v>
      </c>
      <c r="N133" s="51" t="e">
        <f>IF(VLOOKUP($B133, 'part 04'!$D:$K, 3, 0) = 0,"не сдают",VLOOKUP($B133, 'part 04'!$D:$J, 4, 0)-VLOOKUP($B133, 'part 04'!$D:$J, 5, 0)-VLOOKUP($B133, 'part 04'!$D:$J, 6, 0))</f>
        <v>#N/A</v>
      </c>
      <c r="O133" s="53" t="e">
        <f ca="1">IF(VLOOKUP($B133, 'part 05'!$D:$K, 3, 0) = 0,"не сдают",IF(VLOOKUP($B133, 'part 05'!$D:$K, 8, 0) &lt;&gt; TODAY(),IF(VLOOKUP($B133, 'part 05'!$D:$K, 6, 0) = 0,"потратили","должник"),"сдал"))</f>
        <v>#N/A</v>
      </c>
      <c r="P133" s="54" t="e">
        <f ca="1">IF(VLOOKUP($B133, 'part 05'!$D:$K, 3, 0) = 0,"не сдают",IF(VLOOKUP($B133, 'part 05'!$D:$K, 8, 0) &lt;&gt; TODAY(),VLOOKUP($B133, 'part 05'!$D:$K, 8, 0),""))</f>
        <v>#N/A</v>
      </c>
      <c r="Q133" s="53" t="e">
        <f>IF(VLOOKUP($B133, 'part 05'!$D:$K, 3, 0) = 0,"не сдают",VLOOKUP($B133, 'part 05'!$D:$J, 4, 0)-VLOOKUP($B133, 'part 05'!$D:$J, 5, 0)-VLOOKUP($B133, 'part 05'!$D:$J, 6, 0))</f>
        <v>#N/A</v>
      </c>
      <c r="R133" s="51" t="e">
        <f ca="1">IF(VLOOKUP($B133, 'part 06'!$D:$K, 3, 0) = 0,"не сдают",IF(VLOOKUP($B133, 'part 06'!$D:$K, 8, 0) &lt;&gt; TODAY(),IF(VLOOKUP($B133, 'part 06'!$D:$K, 6, 0) = 0,"потратили","должник"),"сдал"))</f>
        <v>#N/A</v>
      </c>
      <c r="S133" s="52" t="e">
        <f ca="1">IF(VLOOKUP($B133, 'part 06'!$D:$K, 3, 0) = 0,"не сдают",IF(VLOOKUP($B133, 'part 06'!$D:$K, 8, 0) &lt;&gt; TODAY(),VLOOKUP($B133, 'part 06'!$D:$K, 8, 0),""))</f>
        <v>#N/A</v>
      </c>
      <c r="T133" s="51" t="e">
        <f>IF(VLOOKUP($B133, 'part 06'!$D:$K, 3, 0) = 0,"не сдают",VLOOKUP($B133, 'part 06'!$D:$J, 4, 0)-VLOOKUP($B133, 'part 06'!$D:$J, 5, 0)-VLOOKUP($B133, 'part 06'!$D:$J, 6, 0))</f>
        <v>#N/A</v>
      </c>
      <c r="U133" s="51" t="e">
        <f ca="1">IF(VLOOKUP($B133, 'part 07'!$D:$K, 3, 0) = 0,"не сдают",IF(VLOOKUP($B133, 'part 07'!$D:$K, 8, 0) &lt;&gt; TODAY(),IF(VLOOKUP($B133, 'part 07'!$D:$K, 6, 0) = 0,"потратили","должник"),"сдал"))</f>
        <v>#N/A</v>
      </c>
      <c r="V133" s="52" t="e">
        <f ca="1">IF(VLOOKUP($B133, 'part 07'!$D:$K, 3, 0) = 0,"не сдают",IF(VLOOKUP($B133, 'part 07'!$D:$K, 8, 0) &lt;&gt; TODAY(),VLOOKUP($B133, 'part 07'!$D:$K, 8, 0),""))</f>
        <v>#N/A</v>
      </c>
      <c r="W133" s="51" t="e">
        <f>IF(VLOOKUP($B133, 'part 07'!$D:$K, 3, 0) = 0,"не сдают",VLOOKUP($B133, 'part 07'!$D:$J, 4, 0)-VLOOKUP($B133, 'part 07'!$D:$J, 5, 0)-VLOOKUP($B133, 'part 07'!$D:$J, 6, 0))</f>
        <v>#N/A</v>
      </c>
      <c r="X133" s="51" t="e">
        <f ca="1">IF(VLOOKUP($B133, 'part 08'!$D:$K, 3, 0) = 0,"не сдают",IF(VLOOKUP($B133, 'part 08'!$D:$K, 8, 0) &lt;&gt; TODAY(),IF(VLOOKUP($B133, 'part 08'!$D:$K, 6, 0) = 0,"потратили","должник"),"сдал"))</f>
        <v>#N/A</v>
      </c>
      <c r="Y133" s="52" t="e">
        <f ca="1">IF(VLOOKUP($B133, 'part 08'!$D:$K, 3, 0) = 0,"не сдают",IF(VLOOKUP($B133, 'part 08'!$D:$K, 8, 0) &lt;&gt; TODAY(),VLOOKUP($B133, 'part 08'!$D:$K, 8, 0),""))</f>
        <v>#N/A</v>
      </c>
      <c r="Z133" s="51" t="e">
        <f>IF(VLOOKUP($B133, 'part 08'!$D:$K, 3, 0) = 0,"не сдают",VLOOKUP($B133, 'part 08'!$D:$J, 4, 0)-VLOOKUP($B133, 'part 08'!$D:$J, 5, 0)-VLOOKUP($B133, 'part 08'!$D:$J, 6, 0))</f>
        <v>#N/A</v>
      </c>
      <c r="AA133" s="51" t="e">
        <f ca="1">IF(VLOOKUP($B133, 'part 09'!$D:$K, 3, 0) = 0,"не сдают",IF(VLOOKUP($B133, 'part 09'!$D:$K, 8, 0) &lt;&gt; TODAY(),IF(VLOOKUP($B133, 'part 09'!$D:$K, 6, 0) = 0,"потратили","должник"),"сдал"))</f>
        <v>#N/A</v>
      </c>
      <c r="AB133" s="52" t="e">
        <f ca="1">IF(VLOOKUP($B133, 'part 09'!$D:$K, 3, 0) = 0,"не сдают",IF(VLOOKUP($B133, 'part 09'!$D:$K, 8, 0) &lt;&gt; TODAY(),VLOOKUP($B133, 'part 09'!$D:$K, 8, 0),""))</f>
        <v>#N/A</v>
      </c>
      <c r="AC133" s="51" t="e">
        <f>IF(VLOOKUP($B133, 'part 09'!$D:$K, 3, 0) = 0,"не сдают",VLOOKUP($B133, 'part 09'!$D:$J, 4, 0)-VLOOKUP($B133, 'part 09'!$D:$J, 5, 0)-VLOOKUP($B133, 'part 09'!$D:$J, 6, 0))</f>
        <v>#N/A</v>
      </c>
      <c r="AD133" s="51" t="e">
        <f ca="1">IF(VLOOKUP($B133, 'part 10'!$D:$K, 3, 0) = 0,"не сдают",IF(VLOOKUP($B133, 'part 10'!$D:$K, 8, 0) &lt;&gt; TODAY(),IF(VLOOKUP($B133, 'part 10'!$D:$K, 6, 0) = 0,"потратили","должник"),"сдал"))</f>
        <v>#N/A</v>
      </c>
      <c r="AE133" s="52" t="e">
        <f ca="1">IF(VLOOKUP($B133, 'part 10'!$D:$K, 3, 0) = 0,"не сдают",IF(VLOOKUP($B133, 'part 10'!$D:$K, 8, 0) &lt;&gt; TODAY(),VLOOKUP($B133, 'part 10'!$D:$K, 8, 0),""))</f>
        <v>#N/A</v>
      </c>
      <c r="AF133" s="51" t="e">
        <f>IF(VLOOKUP($B133, 'part 10'!$D:$K, 3, 0) = 0,"не сдают",VLOOKUP($B133, 'part 10'!$D:$J, 4, 0)-VLOOKUP($B133, 'part 10'!$D:$J, 5, 0)-VLOOKUP($B133, 'part 10'!$D:$J, 6, 0))</f>
        <v>#N/A</v>
      </c>
    </row>
    <row r="134" spans="1:32" ht="15">
      <c r="A134" s="15">
        <v>132</v>
      </c>
      <c r="B134" s="29" t="s">
        <v>174</v>
      </c>
      <c r="C134" s="51" t="e">
        <f ca="1">IF(VLOOKUP($B134, 'part 01'!$D:$K, 3, 0) = 0,"не сдают",IF(VLOOKUP($B134, 'part 01'!$D:$K, 8, 0) &lt;&gt; TODAY(),IF(VLOOKUP($B134, 'part 01'!$D:$K, 6, 0) = 0,"потратили","должник"),"сдал"))</f>
        <v>#N/A</v>
      </c>
      <c r="D134" s="52" t="e">
        <f ca="1">IF(VLOOKUP($B134, 'part 01'!$D:$K, 3, 0) = 0,"не сдают",IF(VLOOKUP($B134, 'part 01'!$D:$K, 8, 0) &lt;&gt; TODAY(),VLOOKUP($B134, 'part 01'!$D:$K, 8, 0),""))</f>
        <v>#N/A</v>
      </c>
      <c r="E134" s="51" t="e">
        <f>IF(VLOOKUP($B134, 'part 01'!$D:$K, 3, 0) = 0,"не сдают",VLOOKUP($B134, 'part 01'!$D:$J, 4, 0)-VLOOKUP($B134, 'part 01'!$D:$J, 5, 0)-VLOOKUP($B134, 'part 01'!$D:$J, 6, 0))</f>
        <v>#N/A</v>
      </c>
      <c r="F134" s="51" t="e">
        <f ca="1">IF(VLOOKUP($B134, 'part 02'!$D:$K, 3, 0) = 0,"не сдают",IF(VLOOKUP($B134, 'part 02'!$D:$K, 8, 0) &lt;&gt; TODAY(),IF(VLOOKUP($B134, 'part 02'!$D:$K, 6, 0) = 0,"потратили","должник"),"сдал"))</f>
        <v>#N/A</v>
      </c>
      <c r="G134" s="52" t="e">
        <f ca="1">IF(VLOOKUP($B134, 'part 02'!$D:$K, 3, 0) = 0,"не сдают",IF(VLOOKUP($B134, 'part 02'!$D:$K, 8, 0) &lt;&gt; TODAY(),VLOOKUP($B134, 'part 02'!$D:$K, 8, 0),""))</f>
        <v>#N/A</v>
      </c>
      <c r="H134" s="51" t="e">
        <f>IF(VLOOKUP($B134, 'part 02'!$D:$K, 3, 0) = 0,"не сдают",VLOOKUP($B134, 'part 02'!$D:$J, 4, 0)-VLOOKUP($B134, 'part 02'!$D:$J, 5, 0)-VLOOKUP($B134, 'part 02'!$D:$J, 6, 0))</f>
        <v>#N/A</v>
      </c>
      <c r="I134" s="51" t="e">
        <f ca="1">IF(VLOOKUP($B134, 'part 03'!$D:$K, 3, 0) = 0,"не сдают",IF(VLOOKUP($B134, 'part 03'!$D:$K, 8, 0) &lt;&gt; TODAY(),IF(VLOOKUP($B134, 'part 03'!$D:$K, 6, 0) = 0,"потратили","должник"),"сдал"))</f>
        <v>#N/A</v>
      </c>
      <c r="J134" s="52" t="e">
        <f ca="1">IF(VLOOKUP($B134, 'part 03'!$D:$K, 3, 0) = 0,"не сдают",IF(VLOOKUP($B134, 'part 03'!$D:$K, 8, 0) &lt;&gt; TODAY(),VLOOKUP($B134, 'part 03'!$D:$K, 8, 0),""))</f>
        <v>#N/A</v>
      </c>
      <c r="K134" s="51" t="e">
        <f>IF(VLOOKUP($B134, 'part 03'!$D:$K, 3, 0) = 0,"не сдают",VLOOKUP($B134, 'part 03'!$D:$J, 4, 0)-VLOOKUP($B134, 'part 03'!$D:$J, 5, 0)-VLOOKUP($B134, 'part 03'!$D:$J, 6, 0))</f>
        <v>#N/A</v>
      </c>
      <c r="L134" s="51" t="e">
        <f ca="1">IF(VLOOKUP($B134, 'part 04'!$D:$K, 3, 0) = 0,"не сдают",IF(VLOOKUP($B134, 'part 04'!$D:$K, 8, 0) &lt;&gt; TODAY(),IF(VLOOKUP($B134, 'part 04'!$D:$K, 6, 0) = 0,"потратили","должник"),"сдал"))</f>
        <v>#N/A</v>
      </c>
      <c r="M134" s="52" t="e">
        <f ca="1">IF(VLOOKUP($B134, 'part 04'!$D:$K, 3, 0) = 0,"не сдают",IF(VLOOKUP($B134, 'part 04'!$D:$K, 8, 0) &lt;&gt; TODAY(),VLOOKUP($B134, 'part 04'!$D:$K, 8, 0),""))</f>
        <v>#N/A</v>
      </c>
      <c r="N134" s="51" t="e">
        <f>IF(VLOOKUP($B134, 'part 04'!$D:$K, 3, 0) = 0,"не сдают",VLOOKUP($B134, 'part 04'!$D:$J, 4, 0)-VLOOKUP($B134, 'part 04'!$D:$J, 5, 0)-VLOOKUP($B134, 'part 04'!$D:$J, 6, 0))</f>
        <v>#N/A</v>
      </c>
      <c r="O134" s="53" t="e">
        <f ca="1">IF(VLOOKUP($B134, 'part 05'!$D:$K, 3, 0) = 0,"не сдают",IF(VLOOKUP($B134, 'part 05'!$D:$K, 8, 0) &lt;&gt; TODAY(),IF(VLOOKUP($B134, 'part 05'!$D:$K, 6, 0) = 0,"потратили","должник"),"сдал"))</f>
        <v>#N/A</v>
      </c>
      <c r="P134" s="54" t="e">
        <f ca="1">IF(VLOOKUP($B134, 'part 05'!$D:$K, 3, 0) = 0,"не сдают",IF(VLOOKUP($B134, 'part 05'!$D:$K, 8, 0) &lt;&gt; TODAY(),VLOOKUP($B134, 'part 05'!$D:$K, 8, 0),""))</f>
        <v>#N/A</v>
      </c>
      <c r="Q134" s="53" t="e">
        <f>IF(VLOOKUP($B134, 'part 05'!$D:$K, 3, 0) = 0,"не сдают",VLOOKUP($B134, 'part 05'!$D:$J, 4, 0)-VLOOKUP($B134, 'part 05'!$D:$J, 5, 0)-VLOOKUP($B134, 'part 05'!$D:$J, 6, 0))</f>
        <v>#N/A</v>
      </c>
      <c r="R134" s="51" t="e">
        <f ca="1">IF(VLOOKUP($B134, 'part 06'!$D:$K, 3, 0) = 0,"не сдают",IF(VLOOKUP($B134, 'part 06'!$D:$K, 8, 0) &lt;&gt; TODAY(),IF(VLOOKUP($B134, 'part 06'!$D:$K, 6, 0) = 0,"потратили","должник"),"сдал"))</f>
        <v>#N/A</v>
      </c>
      <c r="S134" s="52" t="e">
        <f ca="1">IF(VLOOKUP($B134, 'part 06'!$D:$K, 3, 0) = 0,"не сдают",IF(VLOOKUP($B134, 'part 06'!$D:$K, 8, 0) &lt;&gt; TODAY(),VLOOKUP($B134, 'part 06'!$D:$K, 8, 0),""))</f>
        <v>#N/A</v>
      </c>
      <c r="T134" s="51" t="e">
        <f>IF(VLOOKUP($B134, 'part 06'!$D:$K, 3, 0) = 0,"не сдают",VLOOKUP($B134, 'part 06'!$D:$J, 4, 0)-VLOOKUP($B134, 'part 06'!$D:$J, 5, 0)-VLOOKUP($B134, 'part 06'!$D:$J, 6, 0))</f>
        <v>#N/A</v>
      </c>
      <c r="U134" s="51" t="e">
        <f ca="1">IF(VLOOKUP($B134, 'part 07'!$D:$K, 3, 0) = 0,"не сдают",IF(VLOOKUP($B134, 'part 07'!$D:$K, 8, 0) &lt;&gt; TODAY(),IF(VLOOKUP($B134, 'part 07'!$D:$K, 6, 0) = 0,"потратили","должник"),"сдал"))</f>
        <v>#N/A</v>
      </c>
      <c r="V134" s="52" t="e">
        <f ca="1">IF(VLOOKUP($B134, 'part 07'!$D:$K, 3, 0) = 0,"не сдают",IF(VLOOKUP($B134, 'part 07'!$D:$K, 8, 0) &lt;&gt; TODAY(),VLOOKUP($B134, 'part 07'!$D:$K, 8, 0),""))</f>
        <v>#N/A</v>
      </c>
      <c r="W134" s="51" t="e">
        <f>IF(VLOOKUP($B134, 'part 07'!$D:$K, 3, 0) = 0,"не сдают",VLOOKUP($B134, 'part 07'!$D:$J, 4, 0)-VLOOKUP($B134, 'part 07'!$D:$J, 5, 0)-VLOOKUP($B134, 'part 07'!$D:$J, 6, 0))</f>
        <v>#N/A</v>
      </c>
      <c r="X134" s="51" t="e">
        <f ca="1">IF(VLOOKUP($B134, 'part 08'!$D:$K, 3, 0) = 0,"не сдают",IF(VLOOKUP($B134, 'part 08'!$D:$K, 8, 0) &lt;&gt; TODAY(),IF(VLOOKUP($B134, 'part 08'!$D:$K, 6, 0) = 0,"потратили","должник"),"сдал"))</f>
        <v>#N/A</v>
      </c>
      <c r="Y134" s="52" t="e">
        <f ca="1">IF(VLOOKUP($B134, 'part 08'!$D:$K, 3, 0) = 0,"не сдают",IF(VLOOKUP($B134, 'part 08'!$D:$K, 8, 0) &lt;&gt; TODAY(),VLOOKUP($B134, 'part 08'!$D:$K, 8, 0),""))</f>
        <v>#N/A</v>
      </c>
      <c r="Z134" s="51" t="e">
        <f>IF(VLOOKUP($B134, 'part 08'!$D:$K, 3, 0) = 0,"не сдают",VLOOKUP($B134, 'part 08'!$D:$J, 4, 0)-VLOOKUP($B134, 'part 08'!$D:$J, 5, 0)-VLOOKUP($B134, 'part 08'!$D:$J, 6, 0))</f>
        <v>#N/A</v>
      </c>
      <c r="AA134" s="51" t="e">
        <f ca="1">IF(VLOOKUP($B134, 'part 09'!$D:$K, 3, 0) = 0,"не сдают",IF(VLOOKUP($B134, 'part 09'!$D:$K, 8, 0) &lt;&gt; TODAY(),IF(VLOOKUP($B134, 'part 09'!$D:$K, 6, 0) = 0,"потратили","должник"),"сдал"))</f>
        <v>#N/A</v>
      </c>
      <c r="AB134" s="52" t="e">
        <f ca="1">IF(VLOOKUP($B134, 'part 09'!$D:$K, 3, 0) = 0,"не сдают",IF(VLOOKUP($B134, 'part 09'!$D:$K, 8, 0) &lt;&gt; TODAY(),VLOOKUP($B134, 'part 09'!$D:$K, 8, 0),""))</f>
        <v>#N/A</v>
      </c>
      <c r="AC134" s="51" t="e">
        <f>IF(VLOOKUP($B134, 'part 09'!$D:$K, 3, 0) = 0,"не сдают",VLOOKUP($B134, 'part 09'!$D:$J, 4, 0)-VLOOKUP($B134, 'part 09'!$D:$J, 5, 0)-VLOOKUP($B134, 'part 09'!$D:$J, 6, 0))</f>
        <v>#N/A</v>
      </c>
      <c r="AD134" s="51" t="e">
        <f ca="1">IF(VLOOKUP($B134, 'part 10'!$D:$K, 3, 0) = 0,"не сдают",IF(VLOOKUP($B134, 'part 10'!$D:$K, 8, 0) &lt;&gt; TODAY(),IF(VLOOKUP($B134, 'part 10'!$D:$K, 6, 0) = 0,"потратили","должник"),"сдал"))</f>
        <v>#N/A</v>
      </c>
      <c r="AE134" s="52" t="e">
        <f ca="1">IF(VLOOKUP($B134, 'part 10'!$D:$K, 3, 0) = 0,"не сдают",IF(VLOOKUP($B134, 'part 10'!$D:$K, 8, 0) &lt;&gt; TODAY(),VLOOKUP($B134, 'part 10'!$D:$K, 8, 0),""))</f>
        <v>#N/A</v>
      </c>
      <c r="AF134" s="51" t="e">
        <f>IF(VLOOKUP($B134, 'part 10'!$D:$K, 3, 0) = 0,"не сдают",VLOOKUP($B134, 'part 10'!$D:$J, 4, 0)-VLOOKUP($B134, 'part 10'!$D:$J, 5, 0)-VLOOKUP($B134, 'part 10'!$D:$J, 6, 0))</f>
        <v>#N/A</v>
      </c>
    </row>
    <row r="135" spans="1:32" ht="15">
      <c r="A135" s="15">
        <v>133</v>
      </c>
      <c r="B135" s="29" t="s">
        <v>176</v>
      </c>
      <c r="C135" s="51" t="e">
        <f ca="1">IF(VLOOKUP($B135, 'part 01'!$D:$K, 3, 0) = 0,"не сдают",IF(VLOOKUP($B135, 'part 01'!$D:$K, 8, 0) &lt;&gt; TODAY(),IF(VLOOKUP($B135, 'part 01'!$D:$K, 6, 0) = 0,"потратили","должник"),"сдал"))</f>
        <v>#N/A</v>
      </c>
      <c r="D135" s="52" t="e">
        <f ca="1">IF(VLOOKUP($B135, 'part 01'!$D:$K, 3, 0) = 0,"не сдают",IF(VLOOKUP($B135, 'part 01'!$D:$K, 8, 0) &lt;&gt; TODAY(),VLOOKUP($B135, 'part 01'!$D:$K, 8, 0),""))</f>
        <v>#N/A</v>
      </c>
      <c r="E135" s="51" t="e">
        <f>IF(VLOOKUP($B135, 'part 01'!$D:$K, 3, 0) = 0,"не сдают",VLOOKUP($B135, 'part 01'!$D:$J, 4, 0)-VLOOKUP($B135, 'part 01'!$D:$J, 5, 0)-VLOOKUP($B135, 'part 01'!$D:$J, 6, 0))</f>
        <v>#N/A</v>
      </c>
      <c r="F135" s="51" t="e">
        <f ca="1">IF(VLOOKUP($B135, 'part 02'!$D:$K, 3, 0) = 0,"не сдают",IF(VLOOKUP($B135, 'part 02'!$D:$K, 8, 0) &lt;&gt; TODAY(),IF(VLOOKUP($B135, 'part 02'!$D:$K, 6, 0) = 0,"потратили","должник"),"сдал"))</f>
        <v>#N/A</v>
      </c>
      <c r="G135" s="52" t="e">
        <f ca="1">IF(VLOOKUP($B135, 'part 02'!$D:$K, 3, 0) = 0,"не сдают",IF(VLOOKUP($B135, 'part 02'!$D:$K, 8, 0) &lt;&gt; TODAY(),VLOOKUP($B135, 'part 02'!$D:$K, 8, 0),""))</f>
        <v>#N/A</v>
      </c>
      <c r="H135" s="51" t="e">
        <f>IF(VLOOKUP($B135, 'part 02'!$D:$K, 3, 0) = 0,"не сдают",VLOOKUP($B135, 'part 02'!$D:$J, 4, 0)-VLOOKUP($B135, 'part 02'!$D:$J, 5, 0)-VLOOKUP($B135, 'part 02'!$D:$J, 6, 0))</f>
        <v>#N/A</v>
      </c>
      <c r="I135" s="51" t="e">
        <f ca="1">IF(VLOOKUP($B135, 'part 03'!$D:$K, 3, 0) = 0,"не сдают",IF(VLOOKUP($B135, 'part 03'!$D:$K, 8, 0) &lt;&gt; TODAY(),IF(VLOOKUP($B135, 'part 03'!$D:$K, 6, 0) = 0,"потратили","должник"),"сдал"))</f>
        <v>#N/A</v>
      </c>
      <c r="J135" s="52" t="e">
        <f ca="1">IF(VLOOKUP($B135, 'part 03'!$D:$K, 3, 0) = 0,"не сдают",IF(VLOOKUP($B135, 'part 03'!$D:$K, 8, 0) &lt;&gt; TODAY(),VLOOKUP($B135, 'part 03'!$D:$K, 8, 0),""))</f>
        <v>#N/A</v>
      </c>
      <c r="K135" s="51" t="e">
        <f>IF(VLOOKUP($B135, 'part 03'!$D:$K, 3, 0) = 0,"не сдают",VLOOKUP($B135, 'part 03'!$D:$J, 4, 0)-VLOOKUP($B135, 'part 03'!$D:$J, 5, 0)-VLOOKUP($B135, 'part 03'!$D:$J, 6, 0))</f>
        <v>#N/A</v>
      </c>
      <c r="L135" s="51" t="e">
        <f ca="1">IF(VLOOKUP($B135, 'part 04'!$D:$K, 3, 0) = 0,"не сдают",IF(VLOOKUP($B135, 'part 04'!$D:$K, 8, 0) &lt;&gt; TODAY(),IF(VLOOKUP($B135, 'part 04'!$D:$K, 6, 0) = 0,"потратили","должник"),"сдал"))</f>
        <v>#N/A</v>
      </c>
      <c r="M135" s="52" t="e">
        <f ca="1">IF(VLOOKUP($B135, 'part 04'!$D:$K, 3, 0) = 0,"не сдают",IF(VLOOKUP($B135, 'part 04'!$D:$K, 8, 0) &lt;&gt; TODAY(),VLOOKUP($B135, 'part 04'!$D:$K, 8, 0),""))</f>
        <v>#N/A</v>
      </c>
      <c r="N135" s="51" t="e">
        <f>IF(VLOOKUP($B135, 'part 04'!$D:$K, 3, 0) = 0,"не сдают",VLOOKUP($B135, 'part 04'!$D:$J, 4, 0)-VLOOKUP($B135, 'part 04'!$D:$J, 5, 0)-VLOOKUP($B135, 'part 04'!$D:$J, 6, 0))</f>
        <v>#N/A</v>
      </c>
      <c r="O135" s="53" t="e">
        <f ca="1">IF(VLOOKUP($B135, 'part 05'!$D:$K, 3, 0) = 0,"не сдают",IF(VLOOKUP($B135, 'part 05'!$D:$K, 8, 0) &lt;&gt; TODAY(),IF(VLOOKUP($B135, 'part 05'!$D:$K, 6, 0) = 0,"потратили","должник"),"сдал"))</f>
        <v>#N/A</v>
      </c>
      <c r="P135" s="54" t="e">
        <f ca="1">IF(VLOOKUP($B135, 'part 05'!$D:$K, 3, 0) = 0,"не сдают",IF(VLOOKUP($B135, 'part 05'!$D:$K, 8, 0) &lt;&gt; TODAY(),VLOOKUP($B135, 'part 05'!$D:$K, 8, 0),""))</f>
        <v>#N/A</v>
      </c>
      <c r="Q135" s="53" t="e">
        <f>IF(VLOOKUP($B135, 'part 05'!$D:$K, 3, 0) = 0,"не сдают",VLOOKUP($B135, 'part 05'!$D:$J, 4, 0)-VLOOKUP($B135, 'part 05'!$D:$J, 5, 0)-VLOOKUP($B135, 'part 05'!$D:$J, 6, 0))</f>
        <v>#N/A</v>
      </c>
      <c r="R135" s="51" t="e">
        <f ca="1">IF(VLOOKUP($B135, 'part 06'!$D:$K, 3, 0) = 0,"не сдают",IF(VLOOKUP($B135, 'part 06'!$D:$K, 8, 0) &lt;&gt; TODAY(),IF(VLOOKUP($B135, 'part 06'!$D:$K, 6, 0) = 0,"потратили","должник"),"сдал"))</f>
        <v>#N/A</v>
      </c>
      <c r="S135" s="52" t="e">
        <f ca="1">IF(VLOOKUP($B135, 'part 06'!$D:$K, 3, 0) = 0,"не сдают",IF(VLOOKUP($B135, 'part 06'!$D:$K, 8, 0) &lt;&gt; TODAY(),VLOOKUP($B135, 'part 06'!$D:$K, 8, 0),""))</f>
        <v>#N/A</v>
      </c>
      <c r="T135" s="51" t="e">
        <f>IF(VLOOKUP($B135, 'part 06'!$D:$K, 3, 0) = 0,"не сдают",VLOOKUP($B135, 'part 06'!$D:$J, 4, 0)-VLOOKUP($B135, 'part 06'!$D:$J, 5, 0)-VLOOKUP($B135, 'part 06'!$D:$J, 6, 0))</f>
        <v>#N/A</v>
      </c>
      <c r="U135" s="51" t="e">
        <f ca="1">IF(VLOOKUP($B135, 'part 07'!$D:$K, 3, 0) = 0,"не сдают",IF(VLOOKUP($B135, 'part 07'!$D:$K, 8, 0) &lt;&gt; TODAY(),IF(VLOOKUP($B135, 'part 07'!$D:$K, 6, 0) = 0,"потратили","должник"),"сдал"))</f>
        <v>#N/A</v>
      </c>
      <c r="V135" s="52" t="e">
        <f ca="1">IF(VLOOKUP($B135, 'part 07'!$D:$K, 3, 0) = 0,"не сдают",IF(VLOOKUP($B135, 'part 07'!$D:$K, 8, 0) &lt;&gt; TODAY(),VLOOKUP($B135, 'part 07'!$D:$K, 8, 0),""))</f>
        <v>#N/A</v>
      </c>
      <c r="W135" s="51" t="e">
        <f>IF(VLOOKUP($B135, 'part 07'!$D:$K, 3, 0) = 0,"не сдают",VLOOKUP($B135, 'part 07'!$D:$J, 4, 0)-VLOOKUP($B135, 'part 07'!$D:$J, 5, 0)-VLOOKUP($B135, 'part 07'!$D:$J, 6, 0))</f>
        <v>#N/A</v>
      </c>
      <c r="X135" s="51" t="e">
        <f ca="1">IF(VLOOKUP($B135, 'part 08'!$D:$K, 3, 0) = 0,"не сдают",IF(VLOOKUP($B135, 'part 08'!$D:$K, 8, 0) &lt;&gt; TODAY(),IF(VLOOKUP($B135, 'part 08'!$D:$K, 6, 0) = 0,"потратили","должник"),"сдал"))</f>
        <v>#N/A</v>
      </c>
      <c r="Y135" s="52" t="e">
        <f ca="1">IF(VLOOKUP($B135, 'part 08'!$D:$K, 3, 0) = 0,"не сдают",IF(VLOOKUP($B135, 'part 08'!$D:$K, 8, 0) &lt;&gt; TODAY(),VLOOKUP($B135, 'part 08'!$D:$K, 8, 0),""))</f>
        <v>#N/A</v>
      </c>
      <c r="Z135" s="51" t="e">
        <f>IF(VLOOKUP($B135, 'part 08'!$D:$K, 3, 0) = 0,"не сдают",VLOOKUP($B135, 'part 08'!$D:$J, 4, 0)-VLOOKUP($B135, 'part 08'!$D:$J, 5, 0)-VLOOKUP($B135, 'part 08'!$D:$J, 6, 0))</f>
        <v>#N/A</v>
      </c>
      <c r="AA135" s="51" t="e">
        <f ca="1">IF(VLOOKUP($B135, 'part 09'!$D:$K, 3, 0) = 0,"не сдают",IF(VLOOKUP($B135, 'part 09'!$D:$K, 8, 0) &lt;&gt; TODAY(),IF(VLOOKUP($B135, 'part 09'!$D:$K, 6, 0) = 0,"потратили","должник"),"сдал"))</f>
        <v>#N/A</v>
      </c>
      <c r="AB135" s="52" t="e">
        <f ca="1">IF(VLOOKUP($B135, 'part 09'!$D:$K, 3, 0) = 0,"не сдают",IF(VLOOKUP($B135, 'part 09'!$D:$K, 8, 0) &lt;&gt; TODAY(),VLOOKUP($B135, 'part 09'!$D:$K, 8, 0),""))</f>
        <v>#N/A</v>
      </c>
      <c r="AC135" s="51" t="e">
        <f>IF(VLOOKUP($B135, 'part 09'!$D:$K, 3, 0) = 0,"не сдают",VLOOKUP($B135, 'part 09'!$D:$J, 4, 0)-VLOOKUP($B135, 'part 09'!$D:$J, 5, 0)-VLOOKUP($B135, 'part 09'!$D:$J, 6, 0))</f>
        <v>#N/A</v>
      </c>
      <c r="AD135" s="51" t="e">
        <f ca="1">IF(VLOOKUP($B135, 'part 10'!$D:$K, 3, 0) = 0,"не сдают",IF(VLOOKUP($B135, 'part 10'!$D:$K, 8, 0) &lt;&gt; TODAY(),IF(VLOOKUP($B135, 'part 10'!$D:$K, 6, 0) = 0,"потратили","должник"),"сдал"))</f>
        <v>#N/A</v>
      </c>
      <c r="AE135" s="52" t="e">
        <f ca="1">IF(VLOOKUP($B135, 'part 10'!$D:$K, 3, 0) = 0,"не сдают",IF(VLOOKUP($B135, 'part 10'!$D:$K, 8, 0) &lt;&gt; TODAY(),VLOOKUP($B135, 'part 10'!$D:$K, 8, 0),""))</f>
        <v>#N/A</v>
      </c>
      <c r="AF135" s="51" t="e">
        <f>IF(VLOOKUP($B135, 'part 10'!$D:$K, 3, 0) = 0,"не сдают",VLOOKUP($B135, 'part 10'!$D:$J, 4, 0)-VLOOKUP($B135, 'part 10'!$D:$J, 5, 0)-VLOOKUP($B135, 'part 10'!$D:$J, 6, 0))</f>
        <v>#N/A</v>
      </c>
    </row>
    <row r="136" spans="1:32" ht="15">
      <c r="A136" s="15">
        <v>134</v>
      </c>
      <c r="B136" s="29" t="s">
        <v>177</v>
      </c>
      <c r="C136" s="51" t="e">
        <f ca="1">IF(VLOOKUP($B136, 'part 01'!$D:$K, 3, 0) = 0,"не сдают",IF(VLOOKUP($B136, 'part 01'!$D:$K, 8, 0) &lt;&gt; TODAY(),IF(VLOOKUP($B136, 'part 01'!$D:$K, 6, 0) = 0,"потратили","должник"),"сдал"))</f>
        <v>#N/A</v>
      </c>
      <c r="D136" s="52" t="e">
        <f ca="1">IF(VLOOKUP($B136, 'part 01'!$D:$K, 3, 0) = 0,"не сдают",IF(VLOOKUP($B136, 'part 01'!$D:$K, 8, 0) &lt;&gt; TODAY(),VLOOKUP($B136, 'part 01'!$D:$K, 8, 0),""))</f>
        <v>#N/A</v>
      </c>
      <c r="E136" s="51" t="e">
        <f>IF(VLOOKUP($B136, 'part 01'!$D:$K, 3, 0) = 0,"не сдают",VLOOKUP($B136, 'part 01'!$D:$J, 4, 0)-VLOOKUP($B136, 'part 01'!$D:$J, 5, 0)-VLOOKUP($B136, 'part 01'!$D:$J, 6, 0))</f>
        <v>#N/A</v>
      </c>
      <c r="F136" s="51" t="e">
        <f ca="1">IF(VLOOKUP($B136, 'part 02'!$D:$K, 3, 0) = 0,"не сдают",IF(VLOOKUP($B136, 'part 02'!$D:$K, 8, 0) &lt;&gt; TODAY(),IF(VLOOKUP($B136, 'part 02'!$D:$K, 6, 0) = 0,"потратили","должник"),"сдал"))</f>
        <v>#N/A</v>
      </c>
      <c r="G136" s="52" t="e">
        <f ca="1">IF(VLOOKUP($B136, 'part 02'!$D:$K, 3, 0) = 0,"не сдают",IF(VLOOKUP($B136, 'part 02'!$D:$K, 8, 0) &lt;&gt; TODAY(),VLOOKUP($B136, 'part 02'!$D:$K, 8, 0),""))</f>
        <v>#N/A</v>
      </c>
      <c r="H136" s="51" t="e">
        <f>IF(VLOOKUP($B136, 'part 02'!$D:$K, 3, 0) = 0,"не сдают",VLOOKUP($B136, 'part 02'!$D:$J, 4, 0)-VLOOKUP($B136, 'part 02'!$D:$J, 5, 0)-VLOOKUP($B136, 'part 02'!$D:$J, 6, 0))</f>
        <v>#N/A</v>
      </c>
      <c r="I136" s="51" t="e">
        <f ca="1">IF(VLOOKUP($B136, 'part 03'!$D:$K, 3, 0) = 0,"не сдают",IF(VLOOKUP($B136, 'part 03'!$D:$K, 8, 0) &lt;&gt; TODAY(),IF(VLOOKUP($B136, 'part 03'!$D:$K, 6, 0) = 0,"потратили","должник"),"сдал"))</f>
        <v>#N/A</v>
      </c>
      <c r="J136" s="52" t="e">
        <f ca="1">IF(VLOOKUP($B136, 'part 03'!$D:$K, 3, 0) = 0,"не сдают",IF(VLOOKUP($B136, 'part 03'!$D:$K, 8, 0) &lt;&gt; TODAY(),VLOOKUP($B136, 'part 03'!$D:$K, 8, 0),""))</f>
        <v>#N/A</v>
      </c>
      <c r="K136" s="51" t="e">
        <f>IF(VLOOKUP($B136, 'part 03'!$D:$K, 3, 0) = 0,"не сдают",VLOOKUP($B136, 'part 03'!$D:$J, 4, 0)-VLOOKUP($B136, 'part 03'!$D:$J, 5, 0)-VLOOKUP($B136, 'part 03'!$D:$J, 6, 0))</f>
        <v>#N/A</v>
      </c>
      <c r="L136" s="51" t="e">
        <f ca="1">IF(VLOOKUP($B136, 'part 04'!$D:$K, 3, 0) = 0,"не сдают",IF(VLOOKUP($B136, 'part 04'!$D:$K, 8, 0) &lt;&gt; TODAY(),IF(VLOOKUP($B136, 'part 04'!$D:$K, 6, 0) = 0,"потратили","должник"),"сдал"))</f>
        <v>#N/A</v>
      </c>
      <c r="M136" s="52" t="e">
        <f ca="1">IF(VLOOKUP($B136, 'part 04'!$D:$K, 3, 0) = 0,"не сдают",IF(VLOOKUP($B136, 'part 04'!$D:$K, 8, 0) &lt;&gt; TODAY(),VLOOKUP($B136, 'part 04'!$D:$K, 8, 0),""))</f>
        <v>#N/A</v>
      </c>
      <c r="N136" s="51" t="e">
        <f>IF(VLOOKUP($B136, 'part 04'!$D:$K, 3, 0) = 0,"не сдают",VLOOKUP($B136, 'part 04'!$D:$J, 4, 0)-VLOOKUP($B136, 'part 04'!$D:$J, 5, 0)-VLOOKUP($B136, 'part 04'!$D:$J, 6, 0))</f>
        <v>#N/A</v>
      </c>
      <c r="O136" s="53" t="e">
        <f ca="1">IF(VLOOKUP($B136, 'part 05'!$D:$K, 3, 0) = 0,"не сдают",IF(VLOOKUP($B136, 'part 05'!$D:$K, 8, 0) &lt;&gt; TODAY(),IF(VLOOKUP($B136, 'part 05'!$D:$K, 6, 0) = 0,"потратили","должник"),"сдал"))</f>
        <v>#N/A</v>
      </c>
      <c r="P136" s="54" t="e">
        <f ca="1">IF(VLOOKUP($B136, 'part 05'!$D:$K, 3, 0) = 0,"не сдают",IF(VLOOKUP($B136, 'part 05'!$D:$K, 8, 0) &lt;&gt; TODAY(),VLOOKUP($B136, 'part 05'!$D:$K, 8, 0),""))</f>
        <v>#N/A</v>
      </c>
      <c r="Q136" s="53" t="e">
        <f>IF(VLOOKUP($B136, 'part 05'!$D:$K, 3, 0) = 0,"не сдают",VLOOKUP($B136, 'part 05'!$D:$J, 4, 0)-VLOOKUP($B136, 'part 05'!$D:$J, 5, 0)-VLOOKUP($B136, 'part 05'!$D:$J, 6, 0))</f>
        <v>#N/A</v>
      </c>
      <c r="R136" s="51" t="e">
        <f ca="1">IF(VLOOKUP($B136, 'part 06'!$D:$K, 3, 0) = 0,"не сдают",IF(VLOOKUP($B136, 'part 06'!$D:$K, 8, 0) &lt;&gt; TODAY(),IF(VLOOKUP($B136, 'part 06'!$D:$K, 6, 0) = 0,"потратили","должник"),"сдал"))</f>
        <v>#N/A</v>
      </c>
      <c r="S136" s="52" t="e">
        <f ca="1">IF(VLOOKUP($B136, 'part 06'!$D:$K, 3, 0) = 0,"не сдают",IF(VLOOKUP($B136, 'part 06'!$D:$K, 8, 0) &lt;&gt; TODAY(),VLOOKUP($B136, 'part 06'!$D:$K, 8, 0),""))</f>
        <v>#N/A</v>
      </c>
      <c r="T136" s="51" t="e">
        <f>IF(VLOOKUP($B136, 'part 06'!$D:$K, 3, 0) = 0,"не сдают",VLOOKUP($B136, 'part 06'!$D:$J, 4, 0)-VLOOKUP($B136, 'part 06'!$D:$J, 5, 0)-VLOOKUP($B136, 'part 06'!$D:$J, 6, 0))</f>
        <v>#N/A</v>
      </c>
      <c r="U136" s="51" t="e">
        <f ca="1">IF(VLOOKUP($B136, 'part 07'!$D:$K, 3, 0) = 0,"не сдают",IF(VLOOKUP($B136, 'part 07'!$D:$K, 8, 0) &lt;&gt; TODAY(),IF(VLOOKUP($B136, 'part 07'!$D:$K, 6, 0) = 0,"потратили","должник"),"сдал"))</f>
        <v>#N/A</v>
      </c>
      <c r="V136" s="52" t="e">
        <f ca="1">IF(VLOOKUP($B136, 'part 07'!$D:$K, 3, 0) = 0,"не сдают",IF(VLOOKUP($B136, 'part 07'!$D:$K, 8, 0) &lt;&gt; TODAY(),VLOOKUP($B136, 'part 07'!$D:$K, 8, 0),""))</f>
        <v>#N/A</v>
      </c>
      <c r="W136" s="51" t="e">
        <f>IF(VLOOKUP($B136, 'part 07'!$D:$K, 3, 0) = 0,"не сдают",VLOOKUP($B136, 'part 07'!$D:$J, 4, 0)-VLOOKUP($B136, 'part 07'!$D:$J, 5, 0)-VLOOKUP($B136, 'part 07'!$D:$J, 6, 0))</f>
        <v>#N/A</v>
      </c>
      <c r="X136" s="51" t="e">
        <f ca="1">IF(VLOOKUP($B136, 'part 08'!$D:$K, 3, 0) = 0,"не сдают",IF(VLOOKUP($B136, 'part 08'!$D:$K, 8, 0) &lt;&gt; TODAY(),IF(VLOOKUP($B136, 'part 08'!$D:$K, 6, 0) = 0,"потратили","должник"),"сдал"))</f>
        <v>#N/A</v>
      </c>
      <c r="Y136" s="52" t="e">
        <f ca="1">IF(VLOOKUP($B136, 'part 08'!$D:$K, 3, 0) = 0,"не сдают",IF(VLOOKUP($B136, 'part 08'!$D:$K, 8, 0) &lt;&gt; TODAY(),VLOOKUP($B136, 'part 08'!$D:$K, 8, 0),""))</f>
        <v>#N/A</v>
      </c>
      <c r="Z136" s="51" t="e">
        <f>IF(VLOOKUP($B136, 'part 08'!$D:$K, 3, 0) = 0,"не сдают",VLOOKUP($B136, 'part 08'!$D:$J, 4, 0)-VLOOKUP($B136, 'part 08'!$D:$J, 5, 0)-VLOOKUP($B136, 'part 08'!$D:$J, 6, 0))</f>
        <v>#N/A</v>
      </c>
      <c r="AA136" s="51" t="e">
        <f ca="1">IF(VLOOKUP($B136, 'part 09'!$D:$K, 3, 0) = 0,"не сдают",IF(VLOOKUP($B136, 'part 09'!$D:$K, 8, 0) &lt;&gt; TODAY(),IF(VLOOKUP($B136, 'part 09'!$D:$K, 6, 0) = 0,"потратили","должник"),"сдал"))</f>
        <v>#N/A</v>
      </c>
      <c r="AB136" s="52" t="e">
        <f ca="1">IF(VLOOKUP($B136, 'part 09'!$D:$K, 3, 0) = 0,"не сдают",IF(VLOOKUP($B136, 'part 09'!$D:$K, 8, 0) &lt;&gt; TODAY(),VLOOKUP($B136, 'part 09'!$D:$K, 8, 0),""))</f>
        <v>#N/A</v>
      </c>
      <c r="AC136" s="51" t="e">
        <f>IF(VLOOKUP($B136, 'part 09'!$D:$K, 3, 0) = 0,"не сдают",VLOOKUP($B136, 'part 09'!$D:$J, 4, 0)-VLOOKUP($B136, 'part 09'!$D:$J, 5, 0)-VLOOKUP($B136, 'part 09'!$D:$J, 6, 0))</f>
        <v>#N/A</v>
      </c>
      <c r="AD136" s="51" t="e">
        <f ca="1">IF(VLOOKUP($B136, 'part 10'!$D:$K, 3, 0) = 0,"не сдают",IF(VLOOKUP($B136, 'part 10'!$D:$K, 8, 0) &lt;&gt; TODAY(),IF(VLOOKUP($B136, 'part 10'!$D:$K, 6, 0) = 0,"потратили","должник"),"сдал"))</f>
        <v>#N/A</v>
      </c>
      <c r="AE136" s="52" t="e">
        <f ca="1">IF(VLOOKUP($B136, 'part 10'!$D:$K, 3, 0) = 0,"не сдают",IF(VLOOKUP($B136, 'part 10'!$D:$K, 8, 0) &lt;&gt; TODAY(),VLOOKUP($B136, 'part 10'!$D:$K, 8, 0),""))</f>
        <v>#N/A</v>
      </c>
      <c r="AF136" s="51" t="e">
        <f>IF(VLOOKUP($B136, 'part 10'!$D:$K, 3, 0) = 0,"не сдают",VLOOKUP($B136, 'part 10'!$D:$J, 4, 0)-VLOOKUP($B136, 'part 10'!$D:$J, 5, 0)-VLOOKUP($B136, 'part 10'!$D:$J, 6, 0))</f>
        <v>#N/A</v>
      </c>
    </row>
    <row r="137" spans="1:32" ht="15">
      <c r="A137" s="15">
        <v>135</v>
      </c>
      <c r="B137" s="49" t="s">
        <v>178</v>
      </c>
      <c r="C137" s="51" t="e">
        <f ca="1">IF(VLOOKUP($B137, 'part 01'!$D:$K, 3, 0) = 0,"не сдают",IF(VLOOKUP($B137, 'part 01'!$D:$K, 8, 0) &lt;&gt; TODAY(),IF(VLOOKUP($B137, 'part 01'!$D:$K, 6, 0) = 0,"потратили","должник"),"сдал"))</f>
        <v>#N/A</v>
      </c>
      <c r="D137" s="52" t="e">
        <f ca="1">IF(VLOOKUP($B137, 'part 01'!$D:$K, 3, 0) = 0,"не сдают",IF(VLOOKUP($B137, 'part 01'!$D:$K, 8, 0) &lt;&gt; TODAY(),VLOOKUP($B137, 'part 01'!$D:$K, 8, 0),""))</f>
        <v>#N/A</v>
      </c>
      <c r="E137" s="51" t="e">
        <f>IF(VLOOKUP($B137, 'part 01'!$D:$K, 3, 0) = 0,"не сдают",VLOOKUP($B137, 'part 01'!$D:$J, 4, 0)-VLOOKUP($B137, 'part 01'!$D:$J, 5, 0)-VLOOKUP($B137, 'part 01'!$D:$J, 6, 0))</f>
        <v>#N/A</v>
      </c>
      <c r="F137" s="51" t="e">
        <f ca="1">IF(VLOOKUP($B137, 'part 02'!$D:$K, 3, 0) = 0,"не сдают",IF(VLOOKUP($B137, 'part 02'!$D:$K, 8, 0) &lt;&gt; TODAY(),IF(VLOOKUP($B137, 'part 02'!$D:$K, 6, 0) = 0,"потратили","должник"),"сдал"))</f>
        <v>#N/A</v>
      </c>
      <c r="G137" s="52" t="e">
        <f ca="1">IF(VLOOKUP($B137, 'part 02'!$D:$K, 3, 0) = 0,"не сдают",IF(VLOOKUP($B137, 'part 02'!$D:$K, 8, 0) &lt;&gt; TODAY(),VLOOKUP($B137, 'part 02'!$D:$K, 8, 0),""))</f>
        <v>#N/A</v>
      </c>
      <c r="H137" s="51" t="e">
        <f>IF(VLOOKUP($B137, 'part 02'!$D:$K, 3, 0) = 0,"не сдают",VLOOKUP($B137, 'part 02'!$D:$J, 4, 0)-VLOOKUP($B137, 'part 02'!$D:$J, 5, 0)-VLOOKUP($B137, 'part 02'!$D:$J, 6, 0))</f>
        <v>#N/A</v>
      </c>
      <c r="I137" s="51" t="e">
        <f ca="1">IF(VLOOKUP($B137, 'part 03'!$D:$K, 3, 0) = 0,"не сдают",IF(VLOOKUP($B137, 'part 03'!$D:$K, 8, 0) &lt;&gt; TODAY(),IF(VLOOKUP($B137, 'part 03'!$D:$K, 6, 0) = 0,"потратили","должник"),"сдал"))</f>
        <v>#N/A</v>
      </c>
      <c r="J137" s="52" t="e">
        <f ca="1">IF(VLOOKUP($B137, 'part 03'!$D:$K, 3, 0) = 0,"не сдают",IF(VLOOKUP($B137, 'part 03'!$D:$K, 8, 0) &lt;&gt; TODAY(),VLOOKUP($B137, 'part 03'!$D:$K, 8, 0),""))</f>
        <v>#N/A</v>
      </c>
      <c r="K137" s="51" t="e">
        <f>IF(VLOOKUP($B137, 'part 03'!$D:$K, 3, 0) = 0,"не сдают",VLOOKUP($B137, 'part 03'!$D:$J, 4, 0)-VLOOKUP($B137, 'part 03'!$D:$J, 5, 0)-VLOOKUP($B137, 'part 03'!$D:$J, 6, 0))</f>
        <v>#N/A</v>
      </c>
      <c r="L137" s="51" t="e">
        <f ca="1">IF(VLOOKUP($B137, 'part 04'!$D:$K, 3, 0) = 0,"не сдают",IF(VLOOKUP($B137, 'part 04'!$D:$K, 8, 0) &lt;&gt; TODAY(),IF(VLOOKUP($B137, 'part 04'!$D:$K, 6, 0) = 0,"потратили","должник"),"сдал"))</f>
        <v>#N/A</v>
      </c>
      <c r="M137" s="52" t="e">
        <f ca="1">IF(VLOOKUP($B137, 'part 04'!$D:$K, 3, 0) = 0,"не сдают",IF(VLOOKUP($B137, 'part 04'!$D:$K, 8, 0) &lt;&gt; TODAY(),VLOOKUP($B137, 'part 04'!$D:$K, 8, 0),""))</f>
        <v>#N/A</v>
      </c>
      <c r="N137" s="51" t="e">
        <f>IF(VLOOKUP($B137, 'part 04'!$D:$K, 3, 0) = 0,"не сдают",VLOOKUP($B137, 'part 04'!$D:$J, 4, 0)-VLOOKUP($B137, 'part 04'!$D:$J, 5, 0)-VLOOKUP($B137, 'part 04'!$D:$J, 6, 0))</f>
        <v>#N/A</v>
      </c>
      <c r="O137" s="53" t="e">
        <f ca="1">IF(VLOOKUP($B137, 'part 05'!$D:$K, 3, 0) = 0,"не сдают",IF(VLOOKUP($B137, 'part 05'!$D:$K, 8, 0) &lt;&gt; TODAY(),IF(VLOOKUP($B137, 'part 05'!$D:$K, 6, 0) = 0,"потратили","должник"),"сдал"))</f>
        <v>#N/A</v>
      </c>
      <c r="P137" s="54" t="e">
        <f ca="1">IF(VLOOKUP($B137, 'part 05'!$D:$K, 3, 0) = 0,"не сдают",IF(VLOOKUP($B137, 'part 05'!$D:$K, 8, 0) &lt;&gt; TODAY(),VLOOKUP($B137, 'part 05'!$D:$K, 8, 0),""))</f>
        <v>#N/A</v>
      </c>
      <c r="Q137" s="53" t="e">
        <f>IF(VLOOKUP($B137, 'part 05'!$D:$K, 3, 0) = 0,"не сдают",VLOOKUP($B137, 'part 05'!$D:$J, 4, 0)-VLOOKUP($B137, 'part 05'!$D:$J, 5, 0)-VLOOKUP($B137, 'part 05'!$D:$J, 6, 0))</f>
        <v>#N/A</v>
      </c>
      <c r="R137" s="51" t="e">
        <f ca="1">IF(VLOOKUP($B137, 'part 06'!$D:$K, 3, 0) = 0,"не сдают",IF(VLOOKUP($B137, 'part 06'!$D:$K, 8, 0) &lt;&gt; TODAY(),IF(VLOOKUP($B137, 'part 06'!$D:$K, 6, 0) = 0,"потратили","должник"),"сдал"))</f>
        <v>#N/A</v>
      </c>
      <c r="S137" s="52" t="e">
        <f ca="1">IF(VLOOKUP($B137, 'part 06'!$D:$K, 3, 0) = 0,"не сдают",IF(VLOOKUP($B137, 'part 06'!$D:$K, 8, 0) &lt;&gt; TODAY(),VLOOKUP($B137, 'part 06'!$D:$K, 8, 0),""))</f>
        <v>#N/A</v>
      </c>
      <c r="T137" s="51" t="e">
        <f>IF(VLOOKUP($B137, 'part 06'!$D:$K, 3, 0) = 0,"не сдают",VLOOKUP($B137, 'part 06'!$D:$J, 4, 0)-VLOOKUP($B137, 'part 06'!$D:$J, 5, 0)-VLOOKUP($B137, 'part 06'!$D:$J, 6, 0))</f>
        <v>#N/A</v>
      </c>
      <c r="U137" s="51" t="e">
        <f ca="1">IF(VLOOKUP($B137, 'part 07'!$D:$K, 3, 0) = 0,"не сдают",IF(VLOOKUP($B137, 'part 07'!$D:$K, 8, 0) &lt;&gt; TODAY(),IF(VLOOKUP($B137, 'part 07'!$D:$K, 6, 0) = 0,"потратили","должник"),"сдал"))</f>
        <v>#N/A</v>
      </c>
      <c r="V137" s="52" t="e">
        <f ca="1">IF(VLOOKUP($B137, 'part 07'!$D:$K, 3, 0) = 0,"не сдают",IF(VLOOKUP($B137, 'part 07'!$D:$K, 8, 0) &lt;&gt; TODAY(),VLOOKUP($B137, 'part 07'!$D:$K, 8, 0),""))</f>
        <v>#N/A</v>
      </c>
      <c r="W137" s="51" t="e">
        <f>IF(VLOOKUP($B137, 'part 07'!$D:$K, 3, 0) = 0,"не сдают",VLOOKUP($B137, 'part 07'!$D:$J, 4, 0)-VLOOKUP($B137, 'part 07'!$D:$J, 5, 0)-VLOOKUP($B137, 'part 07'!$D:$J, 6, 0))</f>
        <v>#N/A</v>
      </c>
      <c r="X137" s="51" t="e">
        <f ca="1">IF(VLOOKUP($B137, 'part 08'!$D:$K, 3, 0) = 0,"не сдают",IF(VLOOKUP($B137, 'part 08'!$D:$K, 8, 0) &lt;&gt; TODAY(),IF(VLOOKUP($B137, 'part 08'!$D:$K, 6, 0) = 0,"потратили","должник"),"сдал"))</f>
        <v>#N/A</v>
      </c>
      <c r="Y137" s="52" t="e">
        <f ca="1">IF(VLOOKUP($B137, 'part 08'!$D:$K, 3, 0) = 0,"не сдают",IF(VLOOKUP($B137, 'part 08'!$D:$K, 8, 0) &lt;&gt; TODAY(),VLOOKUP($B137, 'part 08'!$D:$K, 8, 0),""))</f>
        <v>#N/A</v>
      </c>
      <c r="Z137" s="51" t="e">
        <f>IF(VLOOKUP($B137, 'part 08'!$D:$K, 3, 0) = 0,"не сдают",VLOOKUP($B137, 'part 08'!$D:$J, 4, 0)-VLOOKUP($B137, 'part 08'!$D:$J, 5, 0)-VLOOKUP($B137, 'part 08'!$D:$J, 6, 0))</f>
        <v>#N/A</v>
      </c>
      <c r="AA137" s="51" t="e">
        <f ca="1">IF(VLOOKUP($B137, 'part 09'!$D:$K, 3, 0) = 0,"не сдают",IF(VLOOKUP($B137, 'part 09'!$D:$K, 8, 0) &lt;&gt; TODAY(),IF(VLOOKUP($B137, 'part 09'!$D:$K, 6, 0) = 0,"потратили","должник"),"сдал"))</f>
        <v>#N/A</v>
      </c>
      <c r="AB137" s="52" t="e">
        <f ca="1">IF(VLOOKUP($B137, 'part 09'!$D:$K, 3, 0) = 0,"не сдают",IF(VLOOKUP($B137, 'part 09'!$D:$K, 8, 0) &lt;&gt; TODAY(),VLOOKUP($B137, 'part 09'!$D:$K, 8, 0),""))</f>
        <v>#N/A</v>
      </c>
      <c r="AC137" s="51" t="e">
        <f>IF(VLOOKUP($B137, 'part 09'!$D:$K, 3, 0) = 0,"не сдают",VLOOKUP($B137, 'part 09'!$D:$J, 4, 0)-VLOOKUP($B137, 'part 09'!$D:$J, 5, 0)-VLOOKUP($B137, 'part 09'!$D:$J, 6, 0))</f>
        <v>#N/A</v>
      </c>
      <c r="AD137" s="51" t="e">
        <f ca="1">IF(VLOOKUP($B137, 'part 10'!$D:$K, 3, 0) = 0,"не сдают",IF(VLOOKUP($B137, 'part 10'!$D:$K, 8, 0) &lt;&gt; TODAY(),IF(VLOOKUP($B137, 'part 10'!$D:$K, 6, 0) = 0,"потратили","должник"),"сдал"))</f>
        <v>#N/A</v>
      </c>
      <c r="AE137" s="52" t="e">
        <f ca="1">IF(VLOOKUP($B137, 'part 10'!$D:$K, 3, 0) = 0,"не сдают",IF(VLOOKUP($B137, 'part 10'!$D:$K, 8, 0) &lt;&gt; TODAY(),VLOOKUP($B137, 'part 10'!$D:$K, 8, 0),""))</f>
        <v>#N/A</v>
      </c>
      <c r="AF137" s="51" t="e">
        <f>IF(VLOOKUP($B137, 'part 10'!$D:$K, 3, 0) = 0,"не сдают",VLOOKUP($B137, 'part 10'!$D:$J, 4, 0)-VLOOKUP($B137, 'part 10'!$D:$J, 5, 0)-VLOOKUP($B137, 'part 10'!$D:$J, 6, 0))</f>
        <v>#N/A</v>
      </c>
    </row>
    <row r="138" spans="1:32" ht="15">
      <c r="A138" s="15">
        <v>136</v>
      </c>
      <c r="B138" s="49" t="s">
        <v>181</v>
      </c>
      <c r="C138" s="51" t="e">
        <f ca="1">IF(VLOOKUP($B138, 'part 01'!$D:$K, 3, 0) = 0,"не сдают",IF(VLOOKUP($B138, 'part 01'!$D:$K, 8, 0) &lt;&gt; TODAY(),IF(VLOOKUP($B138, 'part 01'!$D:$K, 6, 0) = 0,"потратили","должник"),"сдал"))</f>
        <v>#N/A</v>
      </c>
      <c r="D138" s="52" t="e">
        <f ca="1">IF(VLOOKUP($B138, 'part 01'!$D:$K, 3, 0) = 0,"не сдают",IF(VLOOKUP($B138, 'part 01'!$D:$K, 8, 0) &lt;&gt; TODAY(),VLOOKUP($B138, 'part 01'!$D:$K, 8, 0),""))</f>
        <v>#N/A</v>
      </c>
      <c r="E138" s="51" t="e">
        <f>IF(VLOOKUP($B138, 'part 01'!$D:$K, 3, 0) = 0,"не сдают",VLOOKUP($B138, 'part 01'!$D:$J, 4, 0)-VLOOKUP($B138, 'part 01'!$D:$J, 5, 0)-VLOOKUP($B138, 'part 01'!$D:$J, 6, 0))</f>
        <v>#N/A</v>
      </c>
      <c r="F138" s="51" t="e">
        <f ca="1">IF(VLOOKUP($B138, 'part 02'!$D:$K, 3, 0) = 0,"не сдают",IF(VLOOKUP($B138, 'part 02'!$D:$K, 8, 0) &lt;&gt; TODAY(),IF(VLOOKUP($B138, 'part 02'!$D:$K, 6, 0) = 0,"потратили","должник"),"сдал"))</f>
        <v>#N/A</v>
      </c>
      <c r="G138" s="52" t="e">
        <f ca="1">IF(VLOOKUP($B138, 'part 02'!$D:$K, 3, 0) = 0,"не сдают",IF(VLOOKUP($B138, 'part 02'!$D:$K, 8, 0) &lt;&gt; TODAY(),VLOOKUP($B138, 'part 02'!$D:$K, 8, 0),""))</f>
        <v>#N/A</v>
      </c>
      <c r="H138" s="51" t="e">
        <f>IF(VLOOKUP($B138, 'part 02'!$D:$K, 3, 0) = 0,"не сдают",VLOOKUP($B138, 'part 02'!$D:$J, 4, 0)-VLOOKUP($B138, 'part 02'!$D:$J, 5, 0)-VLOOKUP($B138, 'part 02'!$D:$J, 6, 0))</f>
        <v>#N/A</v>
      </c>
      <c r="I138" s="51" t="e">
        <f ca="1">IF(VLOOKUP($B138, 'part 03'!$D:$K, 3, 0) = 0,"не сдают",IF(VLOOKUP($B138, 'part 03'!$D:$K, 8, 0) &lt;&gt; TODAY(),IF(VLOOKUP($B138, 'part 03'!$D:$K, 6, 0) = 0,"потратили","должник"),"сдал"))</f>
        <v>#N/A</v>
      </c>
      <c r="J138" s="52" t="e">
        <f ca="1">IF(VLOOKUP($B138, 'part 03'!$D:$K, 3, 0) = 0,"не сдают",IF(VLOOKUP($B138, 'part 03'!$D:$K, 8, 0) &lt;&gt; TODAY(),VLOOKUP($B138, 'part 03'!$D:$K, 8, 0),""))</f>
        <v>#N/A</v>
      </c>
      <c r="K138" s="51" t="e">
        <f>IF(VLOOKUP($B138, 'part 03'!$D:$K, 3, 0) = 0,"не сдают",VLOOKUP($B138, 'part 03'!$D:$J, 4, 0)-VLOOKUP($B138, 'part 03'!$D:$J, 5, 0)-VLOOKUP($B138, 'part 03'!$D:$J, 6, 0))</f>
        <v>#N/A</v>
      </c>
      <c r="L138" s="51" t="e">
        <f ca="1">IF(VLOOKUP($B138, 'part 04'!$D:$K, 3, 0) = 0,"не сдают",IF(VLOOKUP($B138, 'part 04'!$D:$K, 8, 0) &lt;&gt; TODAY(),IF(VLOOKUP($B138, 'part 04'!$D:$K, 6, 0) = 0,"потратили","должник"),"сдал"))</f>
        <v>#N/A</v>
      </c>
      <c r="M138" s="52" t="e">
        <f ca="1">IF(VLOOKUP($B138, 'part 04'!$D:$K, 3, 0) = 0,"не сдают",IF(VLOOKUP($B138, 'part 04'!$D:$K, 8, 0) &lt;&gt; TODAY(),VLOOKUP($B138, 'part 04'!$D:$K, 8, 0),""))</f>
        <v>#N/A</v>
      </c>
      <c r="N138" s="51" t="e">
        <f>IF(VLOOKUP($B138, 'part 04'!$D:$K, 3, 0) = 0,"не сдают",VLOOKUP($B138, 'part 04'!$D:$J, 4, 0)-VLOOKUP($B138, 'part 04'!$D:$J, 5, 0)-VLOOKUP($B138, 'part 04'!$D:$J, 6, 0))</f>
        <v>#N/A</v>
      </c>
      <c r="O138" s="53" t="e">
        <f ca="1">IF(VLOOKUP($B138, 'part 05'!$D:$K, 3, 0) = 0,"не сдают",IF(VLOOKUP($B138, 'part 05'!$D:$K, 8, 0) &lt;&gt; TODAY(),IF(VLOOKUP($B138, 'part 05'!$D:$K, 6, 0) = 0,"потратили","должник"),"сдал"))</f>
        <v>#N/A</v>
      </c>
      <c r="P138" s="54" t="e">
        <f ca="1">IF(VLOOKUP($B138, 'part 05'!$D:$K, 3, 0) = 0,"не сдают",IF(VLOOKUP($B138, 'part 05'!$D:$K, 8, 0) &lt;&gt; TODAY(),VLOOKUP($B138, 'part 05'!$D:$K, 8, 0),""))</f>
        <v>#N/A</v>
      </c>
      <c r="Q138" s="53" t="e">
        <f>IF(VLOOKUP($B138, 'part 05'!$D:$K, 3, 0) = 0,"не сдают",VLOOKUP($B138, 'part 05'!$D:$J, 4, 0)-VLOOKUP($B138, 'part 05'!$D:$J, 5, 0)-VLOOKUP($B138, 'part 05'!$D:$J, 6, 0))</f>
        <v>#N/A</v>
      </c>
      <c r="R138" s="51" t="e">
        <f ca="1">IF(VLOOKUP($B138, 'part 06'!$D:$K, 3, 0) = 0,"не сдают",IF(VLOOKUP($B138, 'part 06'!$D:$K, 8, 0) &lt;&gt; TODAY(),IF(VLOOKUP($B138, 'part 06'!$D:$K, 6, 0) = 0,"потратили","должник"),"сдал"))</f>
        <v>#N/A</v>
      </c>
      <c r="S138" s="52" t="e">
        <f ca="1">IF(VLOOKUP($B138, 'part 06'!$D:$K, 3, 0) = 0,"не сдают",IF(VLOOKUP($B138, 'part 06'!$D:$K, 8, 0) &lt;&gt; TODAY(),VLOOKUP($B138, 'part 06'!$D:$K, 8, 0),""))</f>
        <v>#N/A</v>
      </c>
      <c r="T138" s="51" t="e">
        <f>IF(VLOOKUP($B138, 'part 06'!$D:$K, 3, 0) = 0,"не сдают",VLOOKUP($B138, 'part 06'!$D:$J, 4, 0)-VLOOKUP($B138, 'part 06'!$D:$J, 5, 0)-VLOOKUP($B138, 'part 06'!$D:$J, 6, 0))</f>
        <v>#N/A</v>
      </c>
      <c r="U138" s="51" t="e">
        <f ca="1">IF(VLOOKUP($B138, 'part 07'!$D:$K, 3, 0) = 0,"не сдают",IF(VLOOKUP($B138, 'part 07'!$D:$K, 8, 0) &lt;&gt; TODAY(),IF(VLOOKUP($B138, 'part 07'!$D:$K, 6, 0) = 0,"потратили","должник"),"сдал"))</f>
        <v>#N/A</v>
      </c>
      <c r="V138" s="52" t="e">
        <f ca="1">IF(VLOOKUP($B138, 'part 07'!$D:$K, 3, 0) = 0,"не сдают",IF(VLOOKUP($B138, 'part 07'!$D:$K, 8, 0) &lt;&gt; TODAY(),VLOOKUP($B138, 'part 07'!$D:$K, 8, 0),""))</f>
        <v>#N/A</v>
      </c>
      <c r="W138" s="51" t="e">
        <f>IF(VLOOKUP($B138, 'part 07'!$D:$K, 3, 0) = 0,"не сдают",VLOOKUP($B138, 'part 07'!$D:$J, 4, 0)-VLOOKUP($B138, 'part 07'!$D:$J, 5, 0)-VLOOKUP($B138, 'part 07'!$D:$J, 6, 0))</f>
        <v>#N/A</v>
      </c>
      <c r="X138" s="51" t="e">
        <f ca="1">IF(VLOOKUP($B138, 'part 08'!$D:$K, 3, 0) = 0,"не сдают",IF(VLOOKUP($B138, 'part 08'!$D:$K, 8, 0) &lt;&gt; TODAY(),IF(VLOOKUP($B138, 'part 08'!$D:$K, 6, 0) = 0,"потратили","должник"),"сдал"))</f>
        <v>#N/A</v>
      </c>
      <c r="Y138" s="52" t="e">
        <f ca="1">IF(VLOOKUP($B138, 'part 08'!$D:$K, 3, 0) = 0,"не сдают",IF(VLOOKUP($B138, 'part 08'!$D:$K, 8, 0) &lt;&gt; TODAY(),VLOOKUP($B138, 'part 08'!$D:$K, 8, 0),""))</f>
        <v>#N/A</v>
      </c>
      <c r="Z138" s="51" t="e">
        <f>IF(VLOOKUP($B138, 'part 08'!$D:$K, 3, 0) = 0,"не сдают",VLOOKUP($B138, 'part 08'!$D:$J, 4, 0)-VLOOKUP($B138, 'part 08'!$D:$J, 5, 0)-VLOOKUP($B138, 'part 08'!$D:$J, 6, 0))</f>
        <v>#N/A</v>
      </c>
      <c r="AA138" s="51" t="e">
        <f ca="1">IF(VLOOKUP($B138, 'part 09'!$D:$K, 3, 0) = 0,"не сдают",IF(VLOOKUP($B138, 'part 09'!$D:$K, 8, 0) &lt;&gt; TODAY(),IF(VLOOKUP($B138, 'part 09'!$D:$K, 6, 0) = 0,"потратили","должник"),"сдал"))</f>
        <v>#N/A</v>
      </c>
      <c r="AB138" s="52" t="e">
        <f ca="1">IF(VLOOKUP($B138, 'part 09'!$D:$K, 3, 0) = 0,"не сдают",IF(VLOOKUP($B138, 'part 09'!$D:$K, 8, 0) &lt;&gt; TODAY(),VLOOKUP($B138, 'part 09'!$D:$K, 8, 0),""))</f>
        <v>#N/A</v>
      </c>
      <c r="AC138" s="51" t="e">
        <f>IF(VLOOKUP($B138, 'part 09'!$D:$K, 3, 0) = 0,"не сдают",VLOOKUP($B138, 'part 09'!$D:$J, 4, 0)-VLOOKUP($B138, 'part 09'!$D:$J, 5, 0)-VLOOKUP($B138, 'part 09'!$D:$J, 6, 0))</f>
        <v>#N/A</v>
      </c>
      <c r="AD138" s="51" t="e">
        <f ca="1">IF(VLOOKUP($B138, 'part 10'!$D:$K, 3, 0) = 0,"не сдают",IF(VLOOKUP($B138, 'part 10'!$D:$K, 8, 0) &lt;&gt; TODAY(),IF(VLOOKUP($B138, 'part 10'!$D:$K, 6, 0) = 0,"потратили","должник"),"сдал"))</f>
        <v>#N/A</v>
      </c>
      <c r="AE138" s="52" t="e">
        <f ca="1">IF(VLOOKUP($B138, 'part 10'!$D:$K, 3, 0) = 0,"не сдают",IF(VLOOKUP($B138, 'part 10'!$D:$K, 8, 0) &lt;&gt; TODAY(),VLOOKUP($B138, 'part 10'!$D:$K, 8, 0),""))</f>
        <v>#N/A</v>
      </c>
      <c r="AF138" s="51" t="e">
        <f>IF(VLOOKUP($B138, 'part 10'!$D:$K, 3, 0) = 0,"не сдают",VLOOKUP($B138, 'part 10'!$D:$J, 4, 0)-VLOOKUP($B138, 'part 10'!$D:$J, 5, 0)-VLOOKUP($B138, 'part 10'!$D:$J, 6, 0))</f>
        <v>#N/A</v>
      </c>
    </row>
    <row r="139" spans="1:32" ht="15">
      <c r="A139" s="15">
        <v>137</v>
      </c>
      <c r="B139" s="49" t="s">
        <v>182</v>
      </c>
      <c r="C139" s="51" t="e">
        <f ca="1">IF(VLOOKUP($B139, 'part 01'!$D:$K, 3, 0) = 0,"не сдают",IF(VLOOKUP($B139, 'part 01'!$D:$K, 8, 0) &lt;&gt; TODAY(),IF(VLOOKUP($B139, 'part 01'!$D:$K, 6, 0) = 0,"потратили","должник"),"сдал"))</f>
        <v>#N/A</v>
      </c>
      <c r="D139" s="52" t="e">
        <f ca="1">IF(VLOOKUP($B139, 'part 01'!$D:$K, 3, 0) = 0,"не сдают",IF(VLOOKUP($B139, 'part 01'!$D:$K, 8, 0) &lt;&gt; TODAY(),VLOOKUP($B139, 'part 01'!$D:$K, 8, 0),""))</f>
        <v>#N/A</v>
      </c>
      <c r="E139" s="51" t="e">
        <f>IF(VLOOKUP($B139, 'part 01'!$D:$K, 3, 0) = 0,"не сдают",VLOOKUP($B139, 'part 01'!$D:$J, 4, 0)-VLOOKUP($B139, 'part 01'!$D:$J, 5, 0)-VLOOKUP($B139, 'part 01'!$D:$J, 6, 0))</f>
        <v>#N/A</v>
      </c>
      <c r="F139" s="51" t="e">
        <f ca="1">IF(VLOOKUP($B139, 'part 02'!$D:$K, 3, 0) = 0,"не сдают",IF(VLOOKUP($B139, 'part 02'!$D:$K, 8, 0) &lt;&gt; TODAY(),IF(VLOOKUP($B139, 'part 02'!$D:$K, 6, 0) = 0,"потратили","должник"),"сдал"))</f>
        <v>#N/A</v>
      </c>
      <c r="G139" s="52" t="e">
        <f ca="1">IF(VLOOKUP($B139, 'part 02'!$D:$K, 3, 0) = 0,"не сдают",IF(VLOOKUP($B139, 'part 02'!$D:$K, 8, 0) &lt;&gt; TODAY(),VLOOKUP($B139, 'part 02'!$D:$K, 8, 0),""))</f>
        <v>#N/A</v>
      </c>
      <c r="H139" s="51" t="e">
        <f>IF(VLOOKUP($B139, 'part 02'!$D:$K, 3, 0) = 0,"не сдают",VLOOKUP($B139, 'part 02'!$D:$J, 4, 0)-VLOOKUP($B139, 'part 02'!$D:$J, 5, 0)-VLOOKUP($B139, 'part 02'!$D:$J, 6, 0))</f>
        <v>#N/A</v>
      </c>
      <c r="I139" s="51" t="e">
        <f ca="1">IF(VLOOKUP($B139, 'part 03'!$D:$K, 3, 0) = 0,"не сдают",IF(VLOOKUP($B139, 'part 03'!$D:$K, 8, 0) &lt;&gt; TODAY(),IF(VLOOKUP($B139, 'part 03'!$D:$K, 6, 0) = 0,"потратили","должник"),"сдал"))</f>
        <v>#N/A</v>
      </c>
      <c r="J139" s="52" t="e">
        <f ca="1">IF(VLOOKUP($B139, 'part 03'!$D:$K, 3, 0) = 0,"не сдают",IF(VLOOKUP($B139, 'part 03'!$D:$K, 8, 0) &lt;&gt; TODAY(),VLOOKUP($B139, 'part 03'!$D:$K, 8, 0),""))</f>
        <v>#N/A</v>
      </c>
      <c r="K139" s="51" t="e">
        <f>IF(VLOOKUP($B139, 'part 03'!$D:$K, 3, 0) = 0,"не сдают",VLOOKUP($B139, 'part 03'!$D:$J, 4, 0)-VLOOKUP($B139, 'part 03'!$D:$J, 5, 0)-VLOOKUP($B139, 'part 03'!$D:$J, 6, 0))</f>
        <v>#N/A</v>
      </c>
      <c r="L139" s="51" t="e">
        <f ca="1">IF(VLOOKUP($B139, 'part 04'!$D:$K, 3, 0) = 0,"не сдают",IF(VLOOKUP($B139, 'part 04'!$D:$K, 8, 0) &lt;&gt; TODAY(),IF(VLOOKUP($B139, 'part 04'!$D:$K, 6, 0) = 0,"потратили","должник"),"сдал"))</f>
        <v>#N/A</v>
      </c>
      <c r="M139" s="52" t="e">
        <f ca="1">IF(VLOOKUP($B139, 'part 04'!$D:$K, 3, 0) = 0,"не сдают",IF(VLOOKUP($B139, 'part 04'!$D:$K, 8, 0) &lt;&gt; TODAY(),VLOOKUP($B139, 'part 04'!$D:$K, 8, 0),""))</f>
        <v>#N/A</v>
      </c>
      <c r="N139" s="51" t="e">
        <f>IF(VLOOKUP($B139, 'part 04'!$D:$K, 3, 0) = 0,"не сдают",VLOOKUP($B139, 'part 04'!$D:$J, 4, 0)-VLOOKUP($B139, 'part 04'!$D:$J, 5, 0)-VLOOKUP($B139, 'part 04'!$D:$J, 6, 0))</f>
        <v>#N/A</v>
      </c>
      <c r="O139" s="53" t="e">
        <f ca="1">IF(VLOOKUP($B139, 'part 05'!$D:$K, 3, 0) = 0,"не сдают",IF(VLOOKUP($B139, 'part 05'!$D:$K, 8, 0) &lt;&gt; TODAY(),IF(VLOOKUP($B139, 'part 05'!$D:$K, 6, 0) = 0,"потратили","должник"),"сдал"))</f>
        <v>#N/A</v>
      </c>
      <c r="P139" s="54" t="e">
        <f ca="1">IF(VLOOKUP($B139, 'part 05'!$D:$K, 3, 0) = 0,"не сдают",IF(VLOOKUP($B139, 'part 05'!$D:$K, 8, 0) &lt;&gt; TODAY(),VLOOKUP($B139, 'part 05'!$D:$K, 8, 0),""))</f>
        <v>#N/A</v>
      </c>
      <c r="Q139" s="53" t="e">
        <f>IF(VLOOKUP($B139, 'part 05'!$D:$K, 3, 0) = 0,"не сдают",VLOOKUP($B139, 'part 05'!$D:$J, 4, 0)-VLOOKUP($B139, 'part 05'!$D:$J, 5, 0)-VLOOKUP($B139, 'part 05'!$D:$J, 6, 0))</f>
        <v>#N/A</v>
      </c>
      <c r="R139" s="51" t="e">
        <f ca="1">IF(VLOOKUP($B139, 'part 06'!$D:$K, 3, 0) = 0,"не сдают",IF(VLOOKUP($B139, 'part 06'!$D:$K, 8, 0) &lt;&gt; TODAY(),IF(VLOOKUP($B139, 'part 06'!$D:$K, 6, 0) = 0,"потратили","должник"),"сдал"))</f>
        <v>#N/A</v>
      </c>
      <c r="S139" s="52" t="e">
        <f ca="1">IF(VLOOKUP($B139, 'part 06'!$D:$K, 3, 0) = 0,"не сдают",IF(VLOOKUP($B139, 'part 06'!$D:$K, 8, 0) &lt;&gt; TODAY(),VLOOKUP($B139, 'part 06'!$D:$K, 8, 0),""))</f>
        <v>#N/A</v>
      </c>
      <c r="T139" s="51" t="e">
        <f>IF(VLOOKUP($B139, 'part 06'!$D:$K, 3, 0) = 0,"не сдают",VLOOKUP($B139, 'part 06'!$D:$J, 4, 0)-VLOOKUP($B139, 'part 06'!$D:$J, 5, 0)-VLOOKUP($B139, 'part 06'!$D:$J, 6, 0))</f>
        <v>#N/A</v>
      </c>
      <c r="U139" s="51" t="e">
        <f ca="1">IF(VLOOKUP($B139, 'part 07'!$D:$K, 3, 0) = 0,"не сдают",IF(VLOOKUP($B139, 'part 07'!$D:$K, 8, 0) &lt;&gt; TODAY(),IF(VLOOKUP($B139, 'part 07'!$D:$K, 6, 0) = 0,"потратили","должник"),"сдал"))</f>
        <v>#N/A</v>
      </c>
      <c r="V139" s="52" t="e">
        <f ca="1">IF(VLOOKUP($B139, 'part 07'!$D:$K, 3, 0) = 0,"не сдают",IF(VLOOKUP($B139, 'part 07'!$D:$K, 8, 0) &lt;&gt; TODAY(),VLOOKUP($B139, 'part 07'!$D:$K, 8, 0),""))</f>
        <v>#N/A</v>
      </c>
      <c r="W139" s="51" t="e">
        <f>IF(VLOOKUP($B139, 'part 07'!$D:$K, 3, 0) = 0,"не сдают",VLOOKUP($B139, 'part 07'!$D:$J, 4, 0)-VLOOKUP($B139, 'part 07'!$D:$J, 5, 0)-VLOOKUP($B139, 'part 07'!$D:$J, 6, 0))</f>
        <v>#N/A</v>
      </c>
      <c r="X139" s="51" t="e">
        <f ca="1">IF(VLOOKUP($B139, 'part 08'!$D:$K, 3, 0) = 0,"не сдают",IF(VLOOKUP($B139, 'part 08'!$D:$K, 8, 0) &lt;&gt; TODAY(),IF(VLOOKUP($B139, 'part 08'!$D:$K, 6, 0) = 0,"потратили","должник"),"сдал"))</f>
        <v>#N/A</v>
      </c>
      <c r="Y139" s="52" t="e">
        <f ca="1">IF(VLOOKUP($B139, 'part 08'!$D:$K, 3, 0) = 0,"не сдают",IF(VLOOKUP($B139, 'part 08'!$D:$K, 8, 0) &lt;&gt; TODAY(),VLOOKUP($B139, 'part 08'!$D:$K, 8, 0),""))</f>
        <v>#N/A</v>
      </c>
      <c r="Z139" s="51" t="e">
        <f>IF(VLOOKUP($B139, 'part 08'!$D:$K, 3, 0) = 0,"не сдают",VLOOKUP($B139, 'part 08'!$D:$J, 4, 0)-VLOOKUP($B139, 'part 08'!$D:$J, 5, 0)-VLOOKUP($B139, 'part 08'!$D:$J, 6, 0))</f>
        <v>#N/A</v>
      </c>
      <c r="AA139" s="51" t="e">
        <f ca="1">IF(VLOOKUP($B139, 'part 09'!$D:$K, 3, 0) = 0,"не сдают",IF(VLOOKUP($B139, 'part 09'!$D:$K, 8, 0) &lt;&gt; TODAY(),IF(VLOOKUP($B139, 'part 09'!$D:$K, 6, 0) = 0,"потратили","должник"),"сдал"))</f>
        <v>#N/A</v>
      </c>
      <c r="AB139" s="52" t="e">
        <f ca="1">IF(VLOOKUP($B139, 'part 09'!$D:$K, 3, 0) = 0,"не сдают",IF(VLOOKUP($B139, 'part 09'!$D:$K, 8, 0) &lt;&gt; TODAY(),VLOOKUP($B139, 'part 09'!$D:$K, 8, 0),""))</f>
        <v>#N/A</v>
      </c>
      <c r="AC139" s="51" t="e">
        <f>IF(VLOOKUP($B139, 'part 09'!$D:$K, 3, 0) = 0,"не сдают",VLOOKUP($B139, 'part 09'!$D:$J, 4, 0)-VLOOKUP($B139, 'part 09'!$D:$J, 5, 0)-VLOOKUP($B139, 'part 09'!$D:$J, 6, 0))</f>
        <v>#N/A</v>
      </c>
      <c r="AD139" s="51" t="e">
        <f ca="1">IF(VLOOKUP($B139, 'part 10'!$D:$K, 3, 0) = 0,"не сдают",IF(VLOOKUP($B139, 'part 10'!$D:$K, 8, 0) &lt;&gt; TODAY(),IF(VLOOKUP($B139, 'part 10'!$D:$K, 6, 0) = 0,"потратили","должник"),"сдал"))</f>
        <v>#N/A</v>
      </c>
      <c r="AE139" s="52" t="e">
        <f ca="1">IF(VLOOKUP($B139, 'part 10'!$D:$K, 3, 0) = 0,"не сдают",IF(VLOOKUP($B139, 'part 10'!$D:$K, 8, 0) &lt;&gt; TODAY(),VLOOKUP($B139, 'part 10'!$D:$K, 8, 0),""))</f>
        <v>#N/A</v>
      </c>
      <c r="AF139" s="51" t="e">
        <f>IF(VLOOKUP($B139, 'part 10'!$D:$K, 3, 0) = 0,"не сдают",VLOOKUP($B139, 'part 10'!$D:$J, 4, 0)-VLOOKUP($B139, 'part 10'!$D:$J, 5, 0)-VLOOKUP($B139, 'part 10'!$D:$J, 6, 0))</f>
        <v>#N/A</v>
      </c>
    </row>
    <row r="140" spans="1:32" ht="15">
      <c r="A140" s="15">
        <v>138</v>
      </c>
      <c r="B140" s="49" t="s">
        <v>179</v>
      </c>
      <c r="C140" s="51" t="e">
        <f ca="1">IF(VLOOKUP($B140, 'part 01'!$D:$K, 3, 0) = 0,"не сдают",IF(VLOOKUP($B140, 'part 01'!$D:$K, 8, 0) &lt;&gt; TODAY(),IF(VLOOKUP($B140, 'part 01'!$D:$K, 6, 0) = 0,"потратили","должник"),"сдал"))</f>
        <v>#N/A</v>
      </c>
      <c r="D140" s="52" t="e">
        <f ca="1">IF(VLOOKUP($B140, 'part 01'!$D:$K, 3, 0) = 0,"не сдают",IF(VLOOKUP($B140, 'part 01'!$D:$K, 8, 0) &lt;&gt; TODAY(),VLOOKUP($B140, 'part 01'!$D:$K, 8, 0),""))</f>
        <v>#N/A</v>
      </c>
      <c r="E140" s="51" t="e">
        <f>IF(VLOOKUP($B140, 'part 01'!$D:$K, 3, 0) = 0,"не сдают",VLOOKUP($B140, 'part 01'!$D:$J, 4, 0)-VLOOKUP($B140, 'part 01'!$D:$J, 5, 0)-VLOOKUP($B140, 'part 01'!$D:$J, 6, 0))</f>
        <v>#N/A</v>
      </c>
      <c r="F140" s="51" t="e">
        <f ca="1">IF(VLOOKUP($B140, 'part 02'!$D:$K, 3, 0) = 0,"не сдают",IF(VLOOKUP($B140, 'part 02'!$D:$K, 8, 0) &lt;&gt; TODAY(),IF(VLOOKUP($B140, 'part 02'!$D:$K, 6, 0) = 0,"потратили","должник"),"сдал"))</f>
        <v>#N/A</v>
      </c>
      <c r="G140" s="52" t="e">
        <f ca="1">IF(VLOOKUP($B140, 'part 02'!$D:$K, 3, 0) = 0,"не сдают",IF(VLOOKUP($B140, 'part 02'!$D:$K, 8, 0) &lt;&gt; TODAY(),VLOOKUP($B140, 'part 02'!$D:$K, 8, 0),""))</f>
        <v>#N/A</v>
      </c>
      <c r="H140" s="51" t="e">
        <f>IF(VLOOKUP($B140, 'part 02'!$D:$K, 3, 0) = 0,"не сдают",VLOOKUP($B140, 'part 02'!$D:$J, 4, 0)-VLOOKUP($B140, 'part 02'!$D:$J, 5, 0)-VLOOKUP($B140, 'part 02'!$D:$J, 6, 0))</f>
        <v>#N/A</v>
      </c>
      <c r="I140" s="51" t="e">
        <f ca="1">IF(VLOOKUP($B140, 'part 03'!$D:$K, 3, 0) = 0,"не сдают",IF(VLOOKUP($B140, 'part 03'!$D:$K, 8, 0) &lt;&gt; TODAY(),IF(VLOOKUP($B140, 'part 03'!$D:$K, 6, 0) = 0,"потратили","должник"),"сдал"))</f>
        <v>#N/A</v>
      </c>
      <c r="J140" s="52" t="e">
        <f ca="1">IF(VLOOKUP($B140, 'part 03'!$D:$K, 3, 0) = 0,"не сдают",IF(VLOOKUP($B140, 'part 03'!$D:$K, 8, 0) &lt;&gt; TODAY(),VLOOKUP($B140, 'part 03'!$D:$K, 8, 0),""))</f>
        <v>#N/A</v>
      </c>
      <c r="K140" s="51" t="e">
        <f>IF(VLOOKUP($B140, 'part 03'!$D:$K, 3, 0) = 0,"не сдают",VLOOKUP($B140, 'part 03'!$D:$J, 4, 0)-VLOOKUP($B140, 'part 03'!$D:$J, 5, 0)-VLOOKUP($B140, 'part 03'!$D:$J, 6, 0))</f>
        <v>#N/A</v>
      </c>
      <c r="L140" s="51" t="e">
        <f ca="1">IF(VLOOKUP($B140, 'part 04'!$D:$K, 3, 0) = 0,"не сдают",IF(VLOOKUP($B140, 'part 04'!$D:$K, 8, 0) &lt;&gt; TODAY(),IF(VLOOKUP($B140, 'part 04'!$D:$K, 6, 0) = 0,"потратили","должник"),"сдал"))</f>
        <v>#N/A</v>
      </c>
      <c r="M140" s="52" t="e">
        <f ca="1">IF(VLOOKUP($B140, 'part 04'!$D:$K, 3, 0) = 0,"не сдают",IF(VLOOKUP($B140, 'part 04'!$D:$K, 8, 0) &lt;&gt; TODAY(),VLOOKUP($B140, 'part 04'!$D:$K, 8, 0),""))</f>
        <v>#N/A</v>
      </c>
      <c r="N140" s="51" t="e">
        <f>IF(VLOOKUP($B140, 'part 04'!$D:$K, 3, 0) = 0,"не сдают",VLOOKUP($B140, 'part 04'!$D:$J, 4, 0)-VLOOKUP($B140, 'part 04'!$D:$J, 5, 0)-VLOOKUP($B140, 'part 04'!$D:$J, 6, 0))</f>
        <v>#N/A</v>
      </c>
      <c r="O140" s="53" t="e">
        <f ca="1">IF(VLOOKUP($B140, 'part 05'!$D:$K, 3, 0) = 0,"не сдают",IF(VLOOKUP($B140, 'part 05'!$D:$K, 8, 0) &lt;&gt; TODAY(),IF(VLOOKUP($B140, 'part 05'!$D:$K, 6, 0) = 0,"потратили","должник"),"сдал"))</f>
        <v>#N/A</v>
      </c>
      <c r="P140" s="54" t="e">
        <f ca="1">IF(VLOOKUP($B140, 'part 05'!$D:$K, 3, 0) = 0,"не сдают",IF(VLOOKUP($B140, 'part 05'!$D:$K, 8, 0) &lt;&gt; TODAY(),VLOOKUP($B140, 'part 05'!$D:$K, 8, 0),""))</f>
        <v>#N/A</v>
      </c>
      <c r="Q140" s="53" t="e">
        <f>IF(VLOOKUP($B140, 'part 05'!$D:$K, 3, 0) = 0,"не сдают",VLOOKUP($B140, 'part 05'!$D:$J, 4, 0)-VLOOKUP($B140, 'part 05'!$D:$J, 5, 0)-VLOOKUP($B140, 'part 05'!$D:$J, 6, 0))</f>
        <v>#N/A</v>
      </c>
      <c r="R140" s="51" t="e">
        <f ca="1">IF(VLOOKUP($B140, 'part 06'!$D:$K, 3, 0) = 0,"не сдают",IF(VLOOKUP($B140, 'part 06'!$D:$K, 8, 0) &lt;&gt; TODAY(),IF(VLOOKUP($B140, 'part 06'!$D:$K, 6, 0) = 0,"потратили","должник"),"сдал"))</f>
        <v>#N/A</v>
      </c>
      <c r="S140" s="52" t="e">
        <f ca="1">IF(VLOOKUP($B140, 'part 06'!$D:$K, 3, 0) = 0,"не сдают",IF(VLOOKUP($B140, 'part 06'!$D:$K, 8, 0) &lt;&gt; TODAY(),VLOOKUP($B140, 'part 06'!$D:$K, 8, 0),""))</f>
        <v>#N/A</v>
      </c>
      <c r="T140" s="51" t="e">
        <f>IF(VLOOKUP($B140, 'part 06'!$D:$K, 3, 0) = 0,"не сдают",VLOOKUP($B140, 'part 06'!$D:$J, 4, 0)-VLOOKUP($B140, 'part 06'!$D:$J, 5, 0)-VLOOKUP($B140, 'part 06'!$D:$J, 6, 0))</f>
        <v>#N/A</v>
      </c>
      <c r="U140" s="51" t="e">
        <f ca="1">IF(VLOOKUP($B140, 'part 07'!$D:$K, 3, 0) = 0,"не сдают",IF(VLOOKUP($B140, 'part 07'!$D:$K, 8, 0) &lt;&gt; TODAY(),IF(VLOOKUP($B140, 'part 07'!$D:$K, 6, 0) = 0,"потратили","должник"),"сдал"))</f>
        <v>#N/A</v>
      </c>
      <c r="V140" s="52" t="e">
        <f ca="1">IF(VLOOKUP($B140, 'part 07'!$D:$K, 3, 0) = 0,"не сдают",IF(VLOOKUP($B140, 'part 07'!$D:$K, 8, 0) &lt;&gt; TODAY(),VLOOKUP($B140, 'part 07'!$D:$K, 8, 0),""))</f>
        <v>#N/A</v>
      </c>
      <c r="W140" s="51" t="e">
        <f>IF(VLOOKUP($B140, 'part 07'!$D:$K, 3, 0) = 0,"не сдают",VLOOKUP($B140, 'part 07'!$D:$J, 4, 0)-VLOOKUP($B140, 'part 07'!$D:$J, 5, 0)-VLOOKUP($B140, 'part 07'!$D:$J, 6, 0))</f>
        <v>#N/A</v>
      </c>
      <c r="X140" s="51" t="e">
        <f ca="1">IF(VLOOKUP($B140, 'part 08'!$D:$K, 3, 0) = 0,"не сдают",IF(VLOOKUP($B140, 'part 08'!$D:$K, 8, 0) &lt;&gt; TODAY(),IF(VLOOKUP($B140, 'part 08'!$D:$K, 6, 0) = 0,"потратили","должник"),"сдал"))</f>
        <v>#N/A</v>
      </c>
      <c r="Y140" s="52" t="e">
        <f ca="1">IF(VLOOKUP($B140, 'part 08'!$D:$K, 3, 0) = 0,"не сдают",IF(VLOOKUP($B140, 'part 08'!$D:$K, 8, 0) &lt;&gt; TODAY(),VLOOKUP($B140, 'part 08'!$D:$K, 8, 0),""))</f>
        <v>#N/A</v>
      </c>
      <c r="Z140" s="51" t="e">
        <f>IF(VLOOKUP($B140, 'part 08'!$D:$K, 3, 0) = 0,"не сдают",VLOOKUP($B140, 'part 08'!$D:$J, 4, 0)-VLOOKUP($B140, 'part 08'!$D:$J, 5, 0)-VLOOKUP($B140, 'part 08'!$D:$J, 6, 0))</f>
        <v>#N/A</v>
      </c>
      <c r="AA140" s="51" t="e">
        <f ca="1">IF(VLOOKUP($B140, 'part 09'!$D:$K, 3, 0) = 0,"не сдают",IF(VLOOKUP($B140, 'part 09'!$D:$K, 8, 0) &lt;&gt; TODAY(),IF(VLOOKUP($B140, 'part 09'!$D:$K, 6, 0) = 0,"потратили","должник"),"сдал"))</f>
        <v>#N/A</v>
      </c>
      <c r="AB140" s="52" t="e">
        <f ca="1">IF(VLOOKUP($B140, 'part 09'!$D:$K, 3, 0) = 0,"не сдают",IF(VLOOKUP($B140, 'part 09'!$D:$K, 8, 0) &lt;&gt; TODAY(),VLOOKUP($B140, 'part 09'!$D:$K, 8, 0),""))</f>
        <v>#N/A</v>
      </c>
      <c r="AC140" s="51" t="e">
        <f>IF(VLOOKUP($B140, 'part 09'!$D:$K, 3, 0) = 0,"не сдают",VLOOKUP($B140, 'part 09'!$D:$J, 4, 0)-VLOOKUP($B140, 'part 09'!$D:$J, 5, 0)-VLOOKUP($B140, 'part 09'!$D:$J, 6, 0))</f>
        <v>#N/A</v>
      </c>
      <c r="AD140" s="51" t="e">
        <f ca="1">IF(VLOOKUP($B140, 'part 10'!$D:$K, 3, 0) = 0,"не сдают",IF(VLOOKUP($B140, 'part 10'!$D:$K, 8, 0) &lt;&gt; TODAY(),IF(VLOOKUP($B140, 'part 10'!$D:$K, 6, 0) = 0,"потратили","должник"),"сдал"))</f>
        <v>#N/A</v>
      </c>
      <c r="AE140" s="52" t="e">
        <f ca="1">IF(VLOOKUP($B140, 'part 10'!$D:$K, 3, 0) = 0,"не сдают",IF(VLOOKUP($B140, 'part 10'!$D:$K, 8, 0) &lt;&gt; TODAY(),VLOOKUP($B140, 'part 10'!$D:$K, 8, 0),""))</f>
        <v>#N/A</v>
      </c>
      <c r="AF140" s="51" t="e">
        <f>IF(VLOOKUP($B140, 'part 10'!$D:$K, 3, 0) = 0,"не сдают",VLOOKUP($B140, 'part 10'!$D:$J, 4, 0)-VLOOKUP($B140, 'part 10'!$D:$J, 5, 0)-VLOOKUP($B140, 'part 10'!$D:$J, 6, 0))</f>
        <v>#N/A</v>
      </c>
    </row>
    <row r="141" spans="1:32" ht="15">
      <c r="A141" s="15">
        <v>139</v>
      </c>
      <c r="B141" s="49" t="s">
        <v>180</v>
      </c>
      <c r="C141" s="51" t="e">
        <f ca="1">IF(VLOOKUP($B141, 'part 01'!$D:$K, 3, 0) = 0,"не сдают",IF(VLOOKUP($B141, 'part 01'!$D:$K, 8, 0) &lt;&gt; TODAY(),IF(VLOOKUP($B141, 'part 01'!$D:$K, 6, 0) = 0,"потратили","должник"),"сдал"))</f>
        <v>#N/A</v>
      </c>
      <c r="D141" s="52" t="e">
        <f ca="1">IF(VLOOKUP($B141, 'part 01'!$D:$K, 3, 0) = 0,"не сдают",IF(VLOOKUP($B141, 'part 01'!$D:$K, 8, 0) &lt;&gt; TODAY(),VLOOKUP($B141, 'part 01'!$D:$K, 8, 0),""))</f>
        <v>#N/A</v>
      </c>
      <c r="E141" s="51" t="e">
        <f>IF(VLOOKUP($B141, 'part 01'!$D:$K, 3, 0) = 0,"не сдают",VLOOKUP($B141, 'part 01'!$D:$J, 4, 0)-VLOOKUP($B141, 'part 01'!$D:$J, 5, 0)-VLOOKUP($B141, 'part 01'!$D:$J, 6, 0))</f>
        <v>#N/A</v>
      </c>
      <c r="F141" s="51" t="e">
        <f ca="1">IF(VLOOKUP($B141, 'part 02'!$D:$K, 3, 0) = 0,"не сдают",IF(VLOOKUP($B141, 'part 02'!$D:$K, 8, 0) &lt;&gt; TODAY(),IF(VLOOKUP($B141, 'part 02'!$D:$K, 6, 0) = 0,"потратили","должник"),"сдал"))</f>
        <v>#N/A</v>
      </c>
      <c r="G141" s="52" t="e">
        <f ca="1">IF(VLOOKUP($B141, 'part 02'!$D:$K, 3, 0) = 0,"не сдают",IF(VLOOKUP($B141, 'part 02'!$D:$K, 8, 0) &lt;&gt; TODAY(),VLOOKUP($B141, 'part 02'!$D:$K, 8, 0),""))</f>
        <v>#N/A</v>
      </c>
      <c r="H141" s="51" t="e">
        <f>IF(VLOOKUP($B141, 'part 02'!$D:$K, 3, 0) = 0,"не сдают",VLOOKUP($B141, 'part 02'!$D:$J, 4, 0)-VLOOKUP($B141, 'part 02'!$D:$J, 5, 0)-VLOOKUP($B141, 'part 02'!$D:$J, 6, 0))</f>
        <v>#N/A</v>
      </c>
      <c r="I141" s="51" t="e">
        <f ca="1">IF(VLOOKUP($B141, 'part 03'!$D:$K, 3, 0) = 0,"не сдают",IF(VLOOKUP($B141, 'part 03'!$D:$K, 8, 0) &lt;&gt; TODAY(),IF(VLOOKUP($B141, 'part 03'!$D:$K, 6, 0) = 0,"потратили","должник"),"сдал"))</f>
        <v>#N/A</v>
      </c>
      <c r="J141" s="52" t="e">
        <f ca="1">IF(VLOOKUP($B141, 'part 03'!$D:$K, 3, 0) = 0,"не сдают",IF(VLOOKUP($B141, 'part 03'!$D:$K, 8, 0) &lt;&gt; TODAY(),VLOOKUP($B141, 'part 03'!$D:$K, 8, 0),""))</f>
        <v>#N/A</v>
      </c>
      <c r="K141" s="51" t="e">
        <f>IF(VLOOKUP($B141, 'part 03'!$D:$K, 3, 0) = 0,"не сдают",VLOOKUP($B141, 'part 03'!$D:$J, 4, 0)-VLOOKUP($B141, 'part 03'!$D:$J, 5, 0)-VLOOKUP($B141, 'part 03'!$D:$J, 6, 0))</f>
        <v>#N/A</v>
      </c>
      <c r="L141" s="51" t="e">
        <f ca="1">IF(VLOOKUP($B141, 'part 04'!$D:$K, 3, 0) = 0,"не сдают",IF(VLOOKUP($B141, 'part 04'!$D:$K, 8, 0) &lt;&gt; TODAY(),IF(VLOOKUP($B141, 'part 04'!$D:$K, 6, 0) = 0,"потратили","должник"),"сдал"))</f>
        <v>#N/A</v>
      </c>
      <c r="M141" s="52" t="e">
        <f ca="1">IF(VLOOKUP($B141, 'part 04'!$D:$K, 3, 0) = 0,"не сдают",IF(VLOOKUP($B141, 'part 04'!$D:$K, 8, 0) &lt;&gt; TODAY(),VLOOKUP($B141, 'part 04'!$D:$K, 8, 0),""))</f>
        <v>#N/A</v>
      </c>
      <c r="N141" s="51" t="e">
        <f>IF(VLOOKUP($B141, 'part 04'!$D:$K, 3, 0) = 0,"не сдают",VLOOKUP($B141, 'part 04'!$D:$J, 4, 0)-VLOOKUP($B141, 'part 04'!$D:$J, 5, 0)-VLOOKUP($B141, 'part 04'!$D:$J, 6, 0))</f>
        <v>#N/A</v>
      </c>
      <c r="O141" s="53" t="e">
        <f ca="1">IF(VLOOKUP($B141, 'part 05'!$D:$K, 3, 0) = 0,"не сдают",IF(VLOOKUP($B141, 'part 05'!$D:$K, 8, 0) &lt;&gt; TODAY(),IF(VLOOKUP($B141, 'part 05'!$D:$K, 6, 0) = 0,"потратили","должник"),"сдал"))</f>
        <v>#N/A</v>
      </c>
      <c r="P141" s="54" t="e">
        <f ca="1">IF(VLOOKUP($B141, 'part 05'!$D:$K, 3, 0) = 0,"не сдают",IF(VLOOKUP($B141, 'part 05'!$D:$K, 8, 0) &lt;&gt; TODAY(),VLOOKUP($B141, 'part 05'!$D:$K, 8, 0),""))</f>
        <v>#N/A</v>
      </c>
      <c r="Q141" s="53" t="e">
        <f>IF(VLOOKUP($B141, 'part 05'!$D:$K, 3, 0) = 0,"не сдают",VLOOKUP($B141, 'part 05'!$D:$J, 4, 0)-VLOOKUP($B141, 'part 05'!$D:$J, 5, 0)-VLOOKUP($B141, 'part 05'!$D:$J, 6, 0))</f>
        <v>#N/A</v>
      </c>
      <c r="R141" s="51" t="e">
        <f ca="1">IF(VLOOKUP($B141, 'part 06'!$D:$K, 3, 0) = 0,"не сдают",IF(VLOOKUP($B141, 'part 06'!$D:$K, 8, 0) &lt;&gt; TODAY(),IF(VLOOKUP($B141, 'part 06'!$D:$K, 6, 0) = 0,"потратили","должник"),"сдал"))</f>
        <v>#N/A</v>
      </c>
      <c r="S141" s="52" t="e">
        <f ca="1">IF(VLOOKUP($B141, 'part 06'!$D:$K, 3, 0) = 0,"не сдают",IF(VLOOKUP($B141, 'part 06'!$D:$K, 8, 0) &lt;&gt; TODAY(),VLOOKUP($B141, 'part 06'!$D:$K, 8, 0),""))</f>
        <v>#N/A</v>
      </c>
      <c r="T141" s="51" t="e">
        <f>IF(VLOOKUP($B141, 'part 06'!$D:$K, 3, 0) = 0,"не сдают",VLOOKUP($B141, 'part 06'!$D:$J, 4, 0)-VLOOKUP($B141, 'part 06'!$D:$J, 5, 0)-VLOOKUP($B141, 'part 06'!$D:$J, 6, 0))</f>
        <v>#N/A</v>
      </c>
      <c r="U141" s="51" t="e">
        <f ca="1">IF(VLOOKUP($B141, 'part 07'!$D:$K, 3, 0) = 0,"не сдают",IF(VLOOKUP($B141, 'part 07'!$D:$K, 8, 0) &lt;&gt; TODAY(),IF(VLOOKUP($B141, 'part 07'!$D:$K, 6, 0) = 0,"потратили","должник"),"сдал"))</f>
        <v>#N/A</v>
      </c>
      <c r="V141" s="52" t="e">
        <f ca="1">IF(VLOOKUP($B141, 'part 07'!$D:$K, 3, 0) = 0,"не сдают",IF(VLOOKUP($B141, 'part 07'!$D:$K, 8, 0) &lt;&gt; TODAY(),VLOOKUP($B141, 'part 07'!$D:$K, 8, 0),""))</f>
        <v>#N/A</v>
      </c>
      <c r="W141" s="51" t="e">
        <f>IF(VLOOKUP($B141, 'part 07'!$D:$K, 3, 0) = 0,"не сдают",VLOOKUP($B141, 'part 07'!$D:$J, 4, 0)-VLOOKUP($B141, 'part 07'!$D:$J, 5, 0)-VLOOKUP($B141, 'part 07'!$D:$J, 6, 0))</f>
        <v>#N/A</v>
      </c>
      <c r="X141" s="51" t="e">
        <f ca="1">IF(VLOOKUP($B141, 'part 08'!$D:$K, 3, 0) = 0,"не сдают",IF(VLOOKUP($B141, 'part 08'!$D:$K, 8, 0) &lt;&gt; TODAY(),IF(VLOOKUP($B141, 'part 08'!$D:$K, 6, 0) = 0,"потратили","должник"),"сдал"))</f>
        <v>#N/A</v>
      </c>
      <c r="Y141" s="52" t="e">
        <f ca="1">IF(VLOOKUP($B141, 'part 08'!$D:$K, 3, 0) = 0,"не сдают",IF(VLOOKUP($B141, 'part 08'!$D:$K, 8, 0) &lt;&gt; TODAY(),VLOOKUP($B141, 'part 08'!$D:$K, 8, 0),""))</f>
        <v>#N/A</v>
      </c>
      <c r="Z141" s="51" t="e">
        <f>IF(VLOOKUP($B141, 'part 08'!$D:$K, 3, 0) = 0,"не сдают",VLOOKUP($B141, 'part 08'!$D:$J, 4, 0)-VLOOKUP($B141, 'part 08'!$D:$J, 5, 0)-VLOOKUP($B141, 'part 08'!$D:$J, 6, 0))</f>
        <v>#N/A</v>
      </c>
      <c r="AA141" s="51" t="e">
        <f ca="1">IF(VLOOKUP($B141, 'part 09'!$D:$K, 3, 0) = 0,"не сдают",IF(VLOOKUP($B141, 'part 09'!$D:$K, 8, 0) &lt;&gt; TODAY(),IF(VLOOKUP($B141, 'part 09'!$D:$K, 6, 0) = 0,"потратили","должник"),"сдал"))</f>
        <v>#N/A</v>
      </c>
      <c r="AB141" s="52" t="e">
        <f ca="1">IF(VLOOKUP($B141, 'part 09'!$D:$K, 3, 0) = 0,"не сдают",IF(VLOOKUP($B141, 'part 09'!$D:$K, 8, 0) &lt;&gt; TODAY(),VLOOKUP($B141, 'part 09'!$D:$K, 8, 0),""))</f>
        <v>#N/A</v>
      </c>
      <c r="AC141" s="51" t="e">
        <f>IF(VLOOKUP($B141, 'part 09'!$D:$K, 3, 0) = 0,"не сдают",VLOOKUP($B141, 'part 09'!$D:$J, 4, 0)-VLOOKUP($B141, 'part 09'!$D:$J, 5, 0)-VLOOKUP($B141, 'part 09'!$D:$J, 6, 0))</f>
        <v>#N/A</v>
      </c>
      <c r="AD141" s="51" t="e">
        <f ca="1">IF(VLOOKUP($B141, 'part 10'!$D:$K, 3, 0) = 0,"не сдают",IF(VLOOKUP($B141, 'part 10'!$D:$K, 8, 0) &lt;&gt; TODAY(),IF(VLOOKUP($B141, 'part 10'!$D:$K, 6, 0) = 0,"потратили","должник"),"сдал"))</f>
        <v>#N/A</v>
      </c>
      <c r="AE141" s="52" t="e">
        <f ca="1">IF(VLOOKUP($B141, 'part 10'!$D:$K, 3, 0) = 0,"не сдают",IF(VLOOKUP($B141, 'part 10'!$D:$K, 8, 0) &lt;&gt; TODAY(),VLOOKUP($B141, 'part 10'!$D:$K, 8, 0),""))</f>
        <v>#N/A</v>
      </c>
      <c r="AF141" s="51" t="e">
        <f>IF(VLOOKUP($B141, 'part 10'!$D:$K, 3, 0) = 0,"не сдают",VLOOKUP($B141, 'part 10'!$D:$J, 4, 0)-VLOOKUP($B141, 'part 10'!$D:$J, 5, 0)-VLOOKUP($B141, 'part 10'!$D:$J, 6, 0))</f>
        <v>#N/A</v>
      </c>
    </row>
    <row r="142" spans="1:32">
      <c r="C142" s="55"/>
      <c r="D142" s="56"/>
      <c r="E142" s="55"/>
      <c r="F142" s="55"/>
      <c r="G142" s="56"/>
      <c r="H142" s="55"/>
      <c r="I142" s="55"/>
      <c r="J142" s="56"/>
      <c r="K142" s="55"/>
      <c r="L142" s="55"/>
      <c r="M142" s="56"/>
      <c r="N142" s="55"/>
      <c r="O142" s="55"/>
      <c r="P142" s="56"/>
      <c r="Q142" s="55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</row>
    <row r="143" spans="1:32">
      <c r="C143" s="55"/>
      <c r="D143" s="56"/>
      <c r="E143" s="55"/>
      <c r="F143" s="55"/>
      <c r="G143" s="56"/>
      <c r="H143" s="55"/>
      <c r="I143" s="55"/>
      <c r="J143" s="56"/>
      <c r="K143" s="55"/>
      <c r="L143" s="55"/>
      <c r="M143" s="56"/>
      <c r="N143" s="55"/>
      <c r="O143" s="55"/>
      <c r="P143" s="56"/>
      <c r="Q143" s="55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</row>
    <row r="144" spans="1:32">
      <c r="C144" s="55"/>
      <c r="D144" s="56"/>
      <c r="E144" s="55"/>
      <c r="F144" s="55"/>
      <c r="G144" s="56"/>
      <c r="H144" s="55"/>
      <c r="I144" s="55"/>
      <c r="J144" s="56"/>
      <c r="K144" s="55"/>
      <c r="L144" s="55"/>
      <c r="M144" s="56"/>
      <c r="N144" s="55"/>
      <c r="O144" s="55"/>
      <c r="P144" s="56"/>
      <c r="Q144" s="55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</row>
    <row r="145" spans="3:32">
      <c r="C145" s="55"/>
      <c r="D145" s="56"/>
      <c r="E145" s="55"/>
      <c r="F145" s="55"/>
      <c r="G145" s="56"/>
      <c r="H145" s="55"/>
      <c r="I145" s="55"/>
      <c r="J145" s="56"/>
      <c r="K145" s="55"/>
      <c r="L145" s="55"/>
      <c r="M145" s="56"/>
      <c r="N145" s="55"/>
      <c r="O145" s="55"/>
      <c r="P145" s="56"/>
      <c r="Q145" s="55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</row>
    <row r="146" spans="3:32">
      <c r="C146" s="55"/>
      <c r="D146" s="56"/>
      <c r="E146" s="55"/>
      <c r="F146" s="55"/>
      <c r="G146" s="56"/>
      <c r="H146" s="55"/>
      <c r="I146" s="55"/>
      <c r="J146" s="56"/>
      <c r="K146" s="55"/>
      <c r="L146" s="55"/>
      <c r="M146" s="56"/>
      <c r="N146" s="55"/>
      <c r="O146" s="55"/>
      <c r="P146" s="56"/>
      <c r="Q146" s="55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</row>
    <row r="147" spans="3:32">
      <c r="C147" s="55"/>
      <c r="D147" s="56"/>
      <c r="E147" s="55"/>
      <c r="F147" s="55"/>
      <c r="G147" s="56"/>
      <c r="H147" s="55"/>
      <c r="I147" s="55"/>
      <c r="J147" s="56"/>
      <c r="K147" s="55"/>
      <c r="L147" s="55"/>
      <c r="M147" s="56"/>
      <c r="N147" s="55"/>
      <c r="O147" s="55"/>
      <c r="P147" s="56"/>
      <c r="Q147" s="55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</row>
    <row r="148" spans="3:32">
      <c r="C148" s="55"/>
      <c r="D148" s="56"/>
      <c r="E148" s="55"/>
      <c r="F148" s="55"/>
      <c r="G148" s="56"/>
      <c r="H148" s="55"/>
      <c r="I148" s="55"/>
      <c r="J148" s="56"/>
      <c r="K148" s="55"/>
      <c r="L148" s="55"/>
      <c r="M148" s="56"/>
      <c r="N148" s="55"/>
      <c r="O148" s="55"/>
      <c r="P148" s="56"/>
      <c r="Q148" s="55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</row>
    <row r="149" spans="3:32">
      <c r="C149" s="55"/>
      <c r="D149" s="56"/>
      <c r="E149" s="55"/>
      <c r="F149" s="55"/>
      <c r="G149" s="56"/>
      <c r="H149" s="55"/>
      <c r="I149" s="55"/>
      <c r="J149" s="56"/>
      <c r="K149" s="55"/>
      <c r="L149" s="55"/>
      <c r="M149" s="56"/>
      <c r="N149" s="55"/>
      <c r="O149" s="55"/>
      <c r="P149" s="56"/>
      <c r="Q149" s="55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</row>
    <row r="150" spans="3:32">
      <c r="C150" s="55"/>
      <c r="D150" s="56"/>
      <c r="E150" s="55"/>
      <c r="F150" s="55"/>
      <c r="G150" s="56"/>
      <c r="H150" s="55"/>
      <c r="I150" s="55"/>
      <c r="J150" s="56"/>
      <c r="K150" s="55"/>
      <c r="L150" s="55"/>
      <c r="M150" s="56"/>
      <c r="N150" s="55"/>
      <c r="O150" s="55"/>
      <c r="P150" s="56"/>
      <c r="Q150" s="55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</row>
    <row r="151" spans="3:32">
      <c r="C151" s="55"/>
      <c r="D151" s="56"/>
      <c r="E151" s="55"/>
      <c r="F151" s="55"/>
      <c r="G151" s="56"/>
      <c r="H151" s="55"/>
      <c r="I151" s="55"/>
      <c r="J151" s="56"/>
      <c r="K151" s="55"/>
      <c r="L151" s="55"/>
      <c r="M151" s="56"/>
      <c r="N151" s="55"/>
      <c r="O151" s="55"/>
      <c r="P151" s="56"/>
      <c r="Q151" s="55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</row>
    <row r="152" spans="3:32">
      <c r="C152" s="55"/>
      <c r="D152" s="56"/>
      <c r="E152" s="55"/>
      <c r="F152" s="55"/>
      <c r="G152" s="56"/>
      <c r="H152" s="55"/>
      <c r="I152" s="55"/>
      <c r="J152" s="56"/>
      <c r="K152" s="55"/>
      <c r="L152" s="55"/>
      <c r="M152" s="56"/>
      <c r="N152" s="55"/>
      <c r="O152" s="55"/>
      <c r="P152" s="56"/>
      <c r="Q152" s="55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</row>
    <row r="153" spans="3:32">
      <c r="C153" s="55"/>
      <c r="D153" s="56"/>
      <c r="E153" s="55"/>
      <c r="F153" s="55"/>
      <c r="G153" s="56"/>
      <c r="H153" s="55"/>
      <c r="I153" s="55"/>
      <c r="J153" s="56"/>
      <c r="K153" s="55"/>
      <c r="L153" s="55"/>
      <c r="M153" s="56"/>
      <c r="N153" s="55"/>
      <c r="O153" s="55"/>
      <c r="P153" s="56"/>
      <c r="Q153" s="55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</row>
    <row r="154" spans="3:32">
      <c r="C154" s="55"/>
      <c r="D154" s="56"/>
      <c r="E154" s="55"/>
      <c r="F154" s="55"/>
      <c r="G154" s="56"/>
      <c r="H154" s="55"/>
      <c r="I154" s="55"/>
      <c r="J154" s="56"/>
      <c r="K154" s="55"/>
      <c r="L154" s="55"/>
      <c r="M154" s="56"/>
      <c r="N154" s="55"/>
      <c r="O154" s="55"/>
      <c r="P154" s="56"/>
      <c r="Q154" s="55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</row>
    <row r="155" spans="3:32">
      <c r="C155" s="55"/>
      <c r="D155" s="56"/>
      <c r="E155" s="55"/>
      <c r="F155" s="55"/>
      <c r="G155" s="56"/>
      <c r="H155" s="55"/>
      <c r="I155" s="55"/>
      <c r="J155" s="56"/>
      <c r="K155" s="55"/>
      <c r="L155" s="55"/>
      <c r="M155" s="56"/>
      <c r="N155" s="55"/>
      <c r="O155" s="55"/>
      <c r="P155" s="56"/>
      <c r="Q155" s="55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</row>
    <row r="156" spans="3:32">
      <c r="C156" s="55"/>
      <c r="D156" s="56"/>
      <c r="E156" s="55"/>
      <c r="F156" s="55"/>
      <c r="G156" s="56"/>
      <c r="H156" s="55"/>
      <c r="I156" s="55"/>
      <c r="J156" s="56"/>
      <c r="K156" s="55"/>
      <c r="L156" s="55"/>
      <c r="M156" s="56"/>
      <c r="N156" s="55"/>
      <c r="O156" s="55"/>
      <c r="P156" s="56"/>
      <c r="Q156" s="55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</row>
    <row r="157" spans="3:32">
      <c r="C157" s="55"/>
      <c r="D157" s="56"/>
      <c r="E157" s="55"/>
      <c r="F157" s="55"/>
      <c r="G157" s="56"/>
      <c r="H157" s="55"/>
      <c r="I157" s="55"/>
      <c r="J157" s="56"/>
      <c r="K157" s="55"/>
      <c r="L157" s="55"/>
      <c r="M157" s="56"/>
      <c r="N157" s="55"/>
      <c r="O157" s="55"/>
      <c r="P157" s="56"/>
      <c r="Q157" s="55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</row>
  </sheetData>
  <autoFilter ref="A2:AF2"/>
  <mergeCells count="12">
    <mergeCell ref="AD1:AF1"/>
    <mergeCell ref="A1:A2"/>
    <mergeCell ref="B1:B2"/>
    <mergeCell ref="C1:E1"/>
    <mergeCell ref="F1:H1"/>
    <mergeCell ref="I1:K1"/>
    <mergeCell ref="L1:N1"/>
    <mergeCell ref="O1:Q1"/>
    <mergeCell ref="R1:T1"/>
    <mergeCell ref="U1:W1"/>
    <mergeCell ref="X1:Z1"/>
    <mergeCell ref="AA1:AC1"/>
  </mergeCells>
  <conditionalFormatting sqref="E3:E141 K3:K141 N3:N141 Q3:Q141 T3:T141 W3:W141 Z3:Z141 AC3:AC141 AF3:AF141">
    <cfRule type="cellIs" dxfId="10" priority="351" operator="notEqual">
      <formula>0</formula>
    </cfRule>
  </conditionalFormatting>
  <conditionalFormatting sqref="T3:T141">
    <cfRule type="cellIs" dxfId="9" priority="101" operator="notEqual">
      <formula>0</formula>
    </cfRule>
  </conditionalFormatting>
  <conditionalFormatting sqref="H3:H141">
    <cfRule type="cellIs" dxfId="8" priority="46" operator="notEqual">
      <formula>0</formula>
    </cfRule>
  </conditionalFormatting>
  <conditionalFormatting sqref="W3:W141">
    <cfRule type="cellIs" dxfId="7" priority="38" operator="notEqual">
      <formula>0</formula>
    </cfRule>
  </conditionalFormatting>
  <conditionalFormatting sqref="Z3:Z141">
    <cfRule type="cellIs" dxfId="6" priority="28" operator="notEqual">
      <formula>0</formula>
    </cfRule>
  </conditionalFormatting>
  <conditionalFormatting sqref="AC3:AC141">
    <cfRule type="cellIs" dxfId="5" priority="18" operator="notEqual">
      <formula>0</formula>
    </cfRule>
  </conditionalFormatting>
  <conditionalFormatting sqref="AF3:AF141">
    <cfRule type="cellIs" dxfId="4" priority="10" operator="notEqual">
      <formula>0</formula>
    </cfRule>
  </conditionalFormatting>
  <conditionalFormatting sqref="C1:AG1048576">
    <cfRule type="cellIs" dxfId="3" priority="1" operator="equal">
      <formula>"не сдают"</formula>
    </cfRule>
    <cfRule type="cellIs" dxfId="2" priority="2" operator="equal">
      <formula>"потратили"</formula>
    </cfRule>
    <cfRule type="cellIs" dxfId="1" priority="8" operator="equal">
      <formula>"сдал"</formula>
    </cfRule>
    <cfRule type="containsText" dxfId="0" priority="9" operator="containsText" text="Должник">
      <formula>NOT(ISERROR(SEARCH("Должник",C1)))</formula>
    </cfRule>
  </conditionalFormatting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B12"/>
  <sheetViews>
    <sheetView workbookViewId="0">
      <selection activeCell="B7" sqref="B7"/>
    </sheetView>
  </sheetViews>
  <sheetFormatPr defaultRowHeight="12.75"/>
  <cols>
    <col min="1" max="2" width="15.85546875" customWidth="1"/>
  </cols>
  <sheetData>
    <row r="1" spans="1:2" ht="41.25" thickBot="1">
      <c r="A1" s="40" t="s">
        <v>172</v>
      </c>
      <c r="B1" s="44" t="s">
        <v>3</v>
      </c>
    </row>
    <row r="2" spans="1:2" ht="18">
      <c r="A2" s="41" t="s">
        <v>105</v>
      </c>
      <c r="B2" s="45">
        <f>IFERROR('Партия 1'!$D$3,0)</f>
        <v>0</v>
      </c>
    </row>
    <row r="3" spans="1:2" ht="18">
      <c r="A3" s="42" t="s">
        <v>106</v>
      </c>
      <c r="B3" s="46">
        <f>IFERROR('Партия 2'!$D$3,0)</f>
        <v>0</v>
      </c>
    </row>
    <row r="4" spans="1:2" ht="18">
      <c r="A4" s="42" t="s">
        <v>107</v>
      </c>
      <c r="B4" s="46">
        <f>IFERROR('Партия 3'!$D$3,0)</f>
        <v>0</v>
      </c>
    </row>
    <row r="5" spans="1:2" ht="18">
      <c r="A5" s="42" t="s">
        <v>108</v>
      </c>
      <c r="B5" s="46">
        <f>IFERROR('Партия 4'!$D$3,0)</f>
        <v>0</v>
      </c>
    </row>
    <row r="6" spans="1:2" ht="18">
      <c r="A6" s="42" t="s">
        <v>109</v>
      </c>
      <c r="B6" s="46">
        <f>IFERROR('Партия 5'!$D$3,0)</f>
        <v>0</v>
      </c>
    </row>
    <row r="7" spans="1:2" ht="18">
      <c r="A7" s="42" t="s">
        <v>110</v>
      </c>
      <c r="B7" s="46">
        <f>IFERROR('Партия 6'!$D$3,0)</f>
        <v>0</v>
      </c>
    </row>
    <row r="8" spans="1:2" ht="18">
      <c r="A8" s="42" t="s">
        <v>111</v>
      </c>
      <c r="B8" s="46">
        <f>IFERROR('Партия 7'!$D$3,0)</f>
        <v>0</v>
      </c>
    </row>
    <row r="9" spans="1:2" ht="18">
      <c r="A9" s="42" t="s">
        <v>112</v>
      </c>
      <c r="B9" s="46">
        <f>IFERROR('Партия 8'!$D$3,0)</f>
        <v>0</v>
      </c>
    </row>
    <row r="10" spans="1:2" ht="18">
      <c r="A10" s="42" t="s">
        <v>113</v>
      </c>
      <c r="B10" s="46">
        <f>IFERROR('Партия 9'!$D$3,0)</f>
        <v>0</v>
      </c>
    </row>
    <row r="11" spans="1:2" ht="18.75" thickBot="1">
      <c r="A11" s="43" t="s">
        <v>114</v>
      </c>
      <c r="B11" s="47">
        <f>IFERROR('Партия 10'!$D$3,0)</f>
        <v>0</v>
      </c>
    </row>
    <row r="12" spans="1:2" ht="18.75" thickBot="1">
      <c r="A12" s="38" t="s">
        <v>173</v>
      </c>
      <c r="B12" s="39">
        <f>SUM(B2:B11)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Партия 1</vt:lpstr>
      <vt:lpstr>part 01</vt:lpstr>
      <vt:lpstr>part 02</vt:lpstr>
      <vt:lpstr>part 03</vt:lpstr>
      <vt:lpstr>part 04</vt:lpstr>
      <vt:lpstr>part 05</vt:lpstr>
      <vt:lpstr>part 06</vt:lpstr>
      <vt:lpstr>part 07</vt:lpstr>
      <vt:lpstr>part 08</vt:lpstr>
      <vt:lpstr>part 09</vt:lpstr>
      <vt:lpstr>part 10</vt:lpstr>
      <vt:lpstr>Партия 2</vt:lpstr>
      <vt:lpstr>Партия 3</vt:lpstr>
      <vt:lpstr>Партия 4</vt:lpstr>
      <vt:lpstr>Партия 5</vt:lpstr>
      <vt:lpstr>Партия 6</vt:lpstr>
      <vt:lpstr>Партия 7</vt:lpstr>
      <vt:lpstr>Партия 8</vt:lpstr>
      <vt:lpstr>Партия 9</vt:lpstr>
      <vt:lpstr>Партия 10</vt:lpstr>
      <vt:lpstr>Должники</vt:lpstr>
      <vt:lpstr>Для_МГ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Шарин Михаил Юрьевич</cp:lastModifiedBy>
  <dcterms:modified xsi:type="dcterms:W3CDTF">2023-09-19T11:16:17Z</dcterms:modified>
</cp:coreProperties>
</file>